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Korisnik\Desktop\FINANCIJSKI IZVJEŠTAJ 01.01.2024-31.12.2024\"/>
    </mc:Choice>
  </mc:AlternateContent>
  <xr:revisionPtr revIDLastSave="0" documentId="13_ncr:1_{6A6E39D5-9B62-42DD-BFE2-AF6540CC673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c r="H298" i="9"/>
  <c r="G298" i="9"/>
  <c r="E298" i="9" s="1"/>
  <c r="B298" i="9" s="1"/>
  <c r="F298" i="9"/>
  <c r="H297" i="9"/>
  <c r="G297" i="9"/>
  <c r="F297" i="9"/>
  <c r="B297" i="9" s="1"/>
  <c r="E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F291" i="9"/>
  <c r="F290" i="9"/>
  <c r="H289" i="9"/>
  <c r="G289" i="9"/>
  <c r="E289" i="9" s="1"/>
  <c r="B289" i="9" s="1"/>
  <c r="F289" i="9"/>
  <c r="H288" i="9"/>
  <c r="G288" i="9"/>
  <c r="E288" i="9" s="1"/>
  <c r="B288" i="9" s="1"/>
  <c r="F288" i="9"/>
  <c r="H287" i="9"/>
  <c r="G287" i="9"/>
  <c r="E287" i="9" s="1"/>
  <c r="B287" i="9" s="1"/>
  <c r="F287" i="9"/>
  <c r="H286" i="9"/>
  <c r="G286" i="9"/>
  <c r="F286" i="9"/>
  <c r="E286" i="9"/>
  <c r="B286" i="9" s="1"/>
  <c r="F285" i="9"/>
  <c r="H284" i="9"/>
  <c r="E284" i="9" s="1"/>
  <c r="B284" i="9" s="1"/>
  <c r="G284" i="9"/>
  <c r="F284" i="9"/>
  <c r="H283" i="9"/>
  <c r="G283" i="9"/>
  <c r="E283" i="9" s="1"/>
  <c r="B283" i="9" s="1"/>
  <c r="F283" i="9"/>
  <c r="H282" i="9"/>
  <c r="G282" i="9"/>
  <c r="F282" i="9"/>
  <c r="E282" i="9"/>
  <c r="B282" i="9" s="1"/>
  <c r="F281" i="9"/>
  <c r="F280" i="9"/>
  <c r="F279" i="9"/>
  <c r="F278" i="9"/>
  <c r="F277" i="9" s="1"/>
  <c r="F276" i="9"/>
  <c r="L275" i="9"/>
  <c r="F275" i="9" s="1"/>
  <c r="H275" i="9"/>
  <c r="F274" i="9"/>
  <c r="I273" i="9"/>
  <c r="H273" i="9"/>
  <c r="F273" i="9"/>
  <c r="E273" i="9"/>
  <c r="B273" i="9"/>
  <c r="E272" i="9"/>
  <c r="M271" i="9"/>
  <c r="L271" i="9"/>
  <c r="F271" i="9" s="1"/>
  <c r="E271" i="9"/>
  <c r="M270" i="9"/>
  <c r="L270" i="9"/>
  <c r="F270" i="9" s="1"/>
  <c r="E270" i="9"/>
  <c r="M269" i="9"/>
  <c r="L269" i="9"/>
  <c r="F269" i="9" s="1"/>
  <c r="B269" i="9" s="1"/>
  <c r="E269" i="9"/>
  <c r="M268" i="9"/>
  <c r="L268" i="9"/>
  <c r="F268" i="9" s="1"/>
  <c r="E268" i="9"/>
  <c r="B268" i="9" s="1"/>
  <c r="M267" i="9"/>
  <c r="L267" i="9"/>
  <c r="F267" i="9"/>
  <c r="B267" i="9" s="1"/>
  <c r="E267" i="9"/>
  <c r="M266" i="9"/>
  <c r="L266" i="9"/>
  <c r="F266" i="9" s="1"/>
  <c r="B266" i="9" s="1"/>
  <c r="E266" i="9"/>
  <c r="M265" i="9"/>
  <c r="F265" i="9" s="1"/>
  <c r="L265" i="9"/>
  <c r="E265" i="9"/>
  <c r="M264" i="9"/>
  <c r="L264" i="9"/>
  <c r="F264" i="9"/>
  <c r="E264" i="9"/>
  <c r="B264" i="9" s="1"/>
  <c r="M263" i="9"/>
  <c r="L263" i="9"/>
  <c r="F263" i="9" s="1"/>
  <c r="E263" i="9"/>
  <c r="B263" i="9" s="1"/>
  <c r="M262" i="9"/>
  <c r="L262" i="9"/>
  <c r="F262" i="9" s="1"/>
  <c r="E262" i="9"/>
  <c r="B262" i="9" s="1"/>
  <c r="M261" i="9"/>
  <c r="L261" i="9"/>
  <c r="F261" i="9" s="1"/>
  <c r="B261" i="9" s="1"/>
  <c r="E261" i="9"/>
  <c r="M260" i="9"/>
  <c r="L260" i="9"/>
  <c r="F260" i="9" s="1"/>
  <c r="B260" i="9" s="1"/>
  <c r="E260" i="9"/>
  <c r="M259" i="9"/>
  <c r="L259" i="9"/>
  <c r="F259" i="9"/>
  <c r="B259" i="9" s="1"/>
  <c r="E259" i="9"/>
  <c r="M258" i="9"/>
  <c r="L258" i="9"/>
  <c r="F258" i="9"/>
  <c r="E258" i="9"/>
  <c r="B258" i="9"/>
  <c r="M257" i="9"/>
  <c r="F257" i="9" s="1"/>
  <c r="L257" i="9"/>
  <c r="E257" i="9"/>
  <c r="B257" i="9" s="1"/>
  <c r="M256" i="9"/>
  <c r="L256" i="9"/>
  <c r="F256" i="9"/>
  <c r="E256" i="9"/>
  <c r="B256" i="9" s="1"/>
  <c r="M255" i="9"/>
  <c r="L255" i="9"/>
  <c r="F255" i="9" s="1"/>
  <c r="E255" i="9"/>
  <c r="B255" i="9" s="1"/>
  <c r="M254" i="9"/>
  <c r="L254" i="9"/>
  <c r="F254" i="9" s="1"/>
  <c r="E254" i="9"/>
  <c r="B254" i="9" s="1"/>
  <c r="M253" i="9"/>
  <c r="L253" i="9"/>
  <c r="F253" i="9" s="1"/>
  <c r="B253" i="9" s="1"/>
  <c r="E253" i="9"/>
  <c r="M252" i="9"/>
  <c r="L252" i="9"/>
  <c r="F252" i="9" s="1"/>
  <c r="B252" i="9" s="1"/>
  <c r="E252" i="9"/>
  <c r="M251" i="9"/>
  <c r="L251" i="9"/>
  <c r="F251" i="9"/>
  <c r="B251" i="9" s="1"/>
  <c r="E251" i="9"/>
  <c r="M250" i="9"/>
  <c r="L250" i="9"/>
  <c r="F250" i="9"/>
  <c r="E250" i="9"/>
  <c r="B250" i="9"/>
  <c r="M249" i="9"/>
  <c r="F249" i="9" s="1"/>
  <c r="L249" i="9"/>
  <c r="E249" i="9"/>
  <c r="B249" i="9" s="1"/>
  <c r="M248" i="9"/>
  <c r="L248" i="9"/>
  <c r="F248" i="9"/>
  <c r="E248" i="9"/>
  <c r="B248" i="9" s="1"/>
  <c r="M247" i="9"/>
  <c r="L247" i="9"/>
  <c r="F247" i="9" s="1"/>
  <c r="E247" i="9"/>
  <c r="B247" i="9" s="1"/>
  <c r="M246" i="9"/>
  <c r="L246" i="9"/>
  <c r="F246" i="9" s="1"/>
  <c r="E246" i="9"/>
  <c r="B246" i="9" s="1"/>
  <c r="M245" i="9"/>
  <c r="L245" i="9"/>
  <c r="F245" i="9" s="1"/>
  <c r="B245" i="9" s="1"/>
  <c r="E245" i="9"/>
  <c r="M244" i="9"/>
  <c r="L244" i="9"/>
  <c r="F244" i="9" s="1"/>
  <c r="B244" i="9" s="1"/>
  <c r="E244" i="9"/>
  <c r="M243" i="9"/>
  <c r="L243" i="9"/>
  <c r="F243" i="9"/>
  <c r="B243" i="9" s="1"/>
  <c r="E243" i="9"/>
  <c r="M242" i="9"/>
  <c r="L242" i="9"/>
  <c r="F242" i="9"/>
  <c r="E242" i="9"/>
  <c r="B242" i="9"/>
  <c r="M241" i="9"/>
  <c r="F241" i="9" s="1"/>
  <c r="L241" i="9"/>
  <c r="E241" i="9"/>
  <c r="B241" i="9" s="1"/>
  <c r="M240" i="9"/>
  <c r="L240" i="9"/>
  <c r="F240" i="9"/>
  <c r="E240" i="9"/>
  <c r="B240" i="9" s="1"/>
  <c r="M239" i="9"/>
  <c r="L239" i="9"/>
  <c r="F239" i="9" s="1"/>
  <c r="E239" i="9"/>
  <c r="B239" i="9" s="1"/>
  <c r="M238" i="9"/>
  <c r="L238" i="9"/>
  <c r="F238" i="9" s="1"/>
  <c r="E238" i="9"/>
  <c r="B238" i="9" s="1"/>
  <c r="M237" i="9"/>
  <c r="L237" i="9"/>
  <c r="F237" i="9" s="1"/>
  <c r="B237" i="9" s="1"/>
  <c r="E237" i="9"/>
  <c r="M236" i="9"/>
  <c r="L236" i="9"/>
  <c r="F236" i="9" s="1"/>
  <c r="B236" i="9" s="1"/>
  <c r="E236" i="9"/>
  <c r="M235" i="9"/>
  <c r="L235" i="9"/>
  <c r="F235" i="9"/>
  <c r="B235" i="9" s="1"/>
  <c r="E235" i="9"/>
  <c r="M234" i="9"/>
  <c r="L234" i="9"/>
  <c r="F234" i="9"/>
  <c r="E234" i="9"/>
  <c r="B234" i="9"/>
  <c r="M233" i="9"/>
  <c r="F233" i="9" s="1"/>
  <c r="L233" i="9"/>
  <c r="E233" i="9"/>
  <c r="B233" i="9" s="1"/>
  <c r="M232" i="9"/>
  <c r="L232" i="9"/>
  <c r="F232" i="9"/>
  <c r="E232" i="9"/>
  <c r="B232" i="9" s="1"/>
  <c r="M231" i="9"/>
  <c r="L231" i="9"/>
  <c r="F231" i="9" s="1"/>
  <c r="E231" i="9"/>
  <c r="B231" i="9" s="1"/>
  <c r="M230" i="9"/>
  <c r="L230" i="9"/>
  <c r="F230" i="9" s="1"/>
  <c r="E230" i="9"/>
  <c r="B230" i="9" s="1"/>
  <c r="M229" i="9"/>
  <c r="L229" i="9"/>
  <c r="F229" i="9" s="1"/>
  <c r="B229" i="9" s="1"/>
  <c r="E229" i="9"/>
  <c r="M228" i="9"/>
  <c r="L228" i="9"/>
  <c r="F228" i="9" s="1"/>
  <c r="B228" i="9" s="1"/>
  <c r="E228" i="9"/>
  <c r="M227" i="9"/>
  <c r="L227" i="9"/>
  <c r="F227" i="9"/>
  <c r="B227" i="9" s="1"/>
  <c r="E227" i="9"/>
  <c r="M226" i="9"/>
  <c r="L226" i="9"/>
  <c r="F226" i="9"/>
  <c r="E226" i="9"/>
  <c r="B226" i="9"/>
  <c r="M225" i="9"/>
  <c r="F225" i="9" s="1"/>
  <c r="L225" i="9"/>
  <c r="E225" i="9"/>
  <c r="B225" i="9" s="1"/>
  <c r="M224" i="9"/>
  <c r="L224" i="9"/>
  <c r="F224" i="9"/>
  <c r="E224" i="9"/>
  <c r="B224" i="9" s="1"/>
  <c r="M223" i="9"/>
  <c r="L223" i="9"/>
  <c r="F223" i="9" s="1"/>
  <c r="E223" i="9"/>
  <c r="B223" i="9" s="1"/>
  <c r="M222" i="9"/>
  <c r="L222" i="9"/>
  <c r="F222" i="9" s="1"/>
  <c r="E222" i="9"/>
  <c r="B222" i="9" s="1"/>
  <c r="M221" i="9"/>
  <c r="L221" i="9"/>
  <c r="F221" i="9" s="1"/>
  <c r="B221" i="9" s="1"/>
  <c r="E221" i="9"/>
  <c r="M220" i="9"/>
  <c r="L220" i="9"/>
  <c r="F220" i="9" s="1"/>
  <c r="B220" i="9" s="1"/>
  <c r="E220" i="9"/>
  <c r="M219" i="9"/>
  <c r="L219" i="9"/>
  <c r="F219" i="9"/>
  <c r="B219" i="9" s="1"/>
  <c r="E219" i="9"/>
  <c r="M218" i="9"/>
  <c r="L218" i="9"/>
  <c r="F218" i="9"/>
  <c r="E218" i="9"/>
  <c r="B218" i="9"/>
  <c r="M217" i="9"/>
  <c r="F217" i="9" s="1"/>
  <c r="L217" i="9"/>
  <c r="E217" i="9"/>
  <c r="B217" i="9" s="1"/>
  <c r="M216" i="9"/>
  <c r="L216" i="9"/>
  <c r="F216" i="9"/>
  <c r="E216" i="9"/>
  <c r="B216" i="9" s="1"/>
  <c r="M215" i="9"/>
  <c r="L215" i="9"/>
  <c r="F215" i="9" s="1"/>
  <c r="E215" i="9"/>
  <c r="B215" i="9" s="1"/>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F156" i="9"/>
  <c r="E156" i="9"/>
  <c r="B156" i="9"/>
  <c r="H155" i="9"/>
  <c r="G155" i="9"/>
  <c r="E155" i="9" s="1"/>
  <c r="B155" i="9" s="1"/>
  <c r="F155" i="9"/>
  <c r="H154" i="9"/>
  <c r="G154" i="9"/>
  <c r="E154" i="9" s="1"/>
  <c r="B154" i="9" s="1"/>
  <c r="F154" i="9"/>
  <c r="H153" i="9"/>
  <c r="G153" i="9"/>
  <c r="F153" i="9"/>
  <c r="E153" i="9"/>
  <c r="B153" i="9"/>
  <c r="H152" i="9"/>
  <c r="G152" i="9"/>
  <c r="E152" i="9" s="1"/>
  <c r="B152" i="9" s="1"/>
  <c r="F152" i="9"/>
  <c r="H151" i="9"/>
  <c r="G151" i="9"/>
  <c r="F151" i="9"/>
  <c r="E151" i="9"/>
  <c r="B151" i="9" s="1"/>
  <c r="H150" i="9"/>
  <c r="E150" i="9" s="1"/>
  <c r="B150" i="9" s="1"/>
  <c r="G150" i="9"/>
  <c r="F150" i="9"/>
  <c r="H149" i="9"/>
  <c r="G149" i="9"/>
  <c r="E149" i="9" s="1"/>
  <c r="B149" i="9" s="1"/>
  <c r="F149" i="9"/>
  <c r="H148" i="9"/>
  <c r="G148" i="9"/>
  <c r="F148" i="9"/>
  <c r="E148" i="9"/>
  <c r="B148" i="9"/>
  <c r="H147" i="9"/>
  <c r="G147" i="9"/>
  <c r="E147" i="9" s="1"/>
  <c r="B147" i="9" s="1"/>
  <c r="F147" i="9"/>
  <c r="H146" i="9"/>
  <c r="G146" i="9"/>
  <c r="E146" i="9" s="1"/>
  <c r="B146" i="9" s="1"/>
  <c r="F146" i="9"/>
  <c r="H145" i="9"/>
  <c r="G145" i="9"/>
  <c r="F145" i="9"/>
  <c r="E145" i="9"/>
  <c r="B145" i="9"/>
  <c r="H144" i="9"/>
  <c r="G144" i="9"/>
  <c r="E144" i="9" s="1"/>
  <c r="B144" i="9" s="1"/>
  <c r="F144" i="9"/>
  <c r="F143" i="9"/>
  <c r="H142" i="9"/>
  <c r="G142" i="9"/>
  <c r="E142" i="9" s="1"/>
  <c r="B142" i="9" s="1"/>
  <c r="F142" i="9"/>
  <c r="H141" i="9"/>
  <c r="G141" i="9"/>
  <c r="F141" i="9"/>
  <c r="E141" i="9"/>
  <c r="B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G133" i="9"/>
  <c r="F133" i="9"/>
  <c r="E133" i="9"/>
  <c r="B133" i="9"/>
  <c r="H132" i="9"/>
  <c r="G132" i="9"/>
  <c r="E132" i="9" s="1"/>
  <c r="B132" i="9" s="1"/>
  <c r="F132" i="9"/>
  <c r="H131" i="9"/>
  <c r="G131" i="9"/>
  <c r="F131" i="9"/>
  <c r="E131" i="9"/>
  <c r="B131" i="9" s="1"/>
  <c r="H130" i="9"/>
  <c r="G130" i="9"/>
  <c r="E130" i="9" s="1"/>
  <c r="B130" i="9" s="1"/>
  <c r="F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E125" i="9"/>
  <c r="B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c r="H119" i="9"/>
  <c r="G119" i="9"/>
  <c r="E119" i="9" s="1"/>
  <c r="B119" i="9" s="1"/>
  <c r="F119" i="9"/>
  <c r="H118" i="9"/>
  <c r="G118" i="9"/>
  <c r="E118" i="9" s="1"/>
  <c r="B118" i="9" s="1"/>
  <c r="F118" i="9"/>
  <c r="H117" i="9"/>
  <c r="G117" i="9"/>
  <c r="F117" i="9"/>
  <c r="E117" i="9"/>
  <c r="B117" i="9"/>
  <c r="H116" i="9"/>
  <c r="G116" i="9"/>
  <c r="E116" i="9" s="1"/>
  <c r="B116" i="9" s="1"/>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c r="H108" i="9"/>
  <c r="G108" i="9"/>
  <c r="E108" i="9" s="1"/>
  <c r="B108" i="9" s="1"/>
  <c r="F108" i="9"/>
  <c r="H107" i="9"/>
  <c r="G107" i="9"/>
  <c r="F107" i="9"/>
  <c r="E107" i="9"/>
  <c r="B107" i="9" s="1"/>
  <c r="H106" i="9"/>
  <c r="G106" i="9"/>
  <c r="E106" i="9" s="1"/>
  <c r="B106" i="9" s="1"/>
  <c r="F106" i="9"/>
  <c r="H105" i="9"/>
  <c r="G105" i="9"/>
  <c r="E105" i="9" s="1"/>
  <c r="B105" i="9" s="1"/>
  <c r="F105" i="9"/>
  <c r="H104" i="9"/>
  <c r="G104" i="9"/>
  <c r="F104" i="9"/>
  <c r="E104" i="9"/>
  <c r="B104" i="9"/>
  <c r="H103" i="9"/>
  <c r="G103" i="9"/>
  <c r="E103" i="9" s="1"/>
  <c r="B103" i="9" s="1"/>
  <c r="F103" i="9"/>
  <c r="H102" i="9"/>
  <c r="G102" i="9"/>
  <c r="E102" i="9" s="1"/>
  <c r="B102" i="9" s="1"/>
  <c r="F102" i="9"/>
  <c r="H101" i="9"/>
  <c r="G101" i="9"/>
  <c r="F101" i="9"/>
  <c r="E101" i="9"/>
  <c r="B101" i="9"/>
  <c r="H100" i="9"/>
  <c r="G100" i="9"/>
  <c r="E100" i="9" s="1"/>
  <c r="B100" i="9" s="1"/>
  <c r="F100" i="9"/>
  <c r="H99" i="9"/>
  <c r="G99" i="9"/>
  <c r="F99" i="9"/>
  <c r="E99" i="9"/>
  <c r="B99" i="9" s="1"/>
  <c r="H98" i="9"/>
  <c r="G98" i="9"/>
  <c r="E98" i="9" s="1"/>
  <c r="B98" i="9" s="1"/>
  <c r="F98" i="9"/>
  <c r="H97" i="9"/>
  <c r="G97" i="9"/>
  <c r="E97" i="9" s="1"/>
  <c r="B97" i="9" s="1"/>
  <c r="F97" i="9"/>
  <c r="H96" i="9"/>
  <c r="G96" i="9"/>
  <c r="F96" i="9"/>
  <c r="E96" i="9"/>
  <c r="B96" i="9"/>
  <c r="H95" i="9"/>
  <c r="G95" i="9"/>
  <c r="E95" i="9" s="1"/>
  <c r="B95" i="9" s="1"/>
  <c r="F95" i="9"/>
  <c r="H94" i="9"/>
  <c r="G94" i="9"/>
  <c r="E94" i="9" s="1"/>
  <c r="B94" i="9" s="1"/>
  <c r="F94" i="9"/>
  <c r="H93" i="9"/>
  <c r="G93" i="9"/>
  <c r="F93" i="9"/>
  <c r="E93" i="9"/>
  <c r="B93" i="9"/>
  <c r="H92" i="9"/>
  <c r="G92" i="9"/>
  <c r="E92" i="9" s="1"/>
  <c r="B92" i="9" s="1"/>
  <c r="F92" i="9"/>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E86" i="9" s="1"/>
  <c r="B86" i="9" s="1"/>
  <c r="F86" i="9"/>
  <c r="H85" i="9"/>
  <c r="G85" i="9"/>
  <c r="F85" i="9"/>
  <c r="E85" i="9"/>
  <c r="B85" i="9"/>
  <c r="H84" i="9"/>
  <c r="G84" i="9"/>
  <c r="E84" i="9" s="1"/>
  <c r="B84" i="9" s="1"/>
  <c r="F84" i="9"/>
  <c r="H83" i="9"/>
  <c r="G83" i="9"/>
  <c r="F83" i="9"/>
  <c r="E83" i="9"/>
  <c r="B83" i="9" s="1"/>
  <c r="H82" i="9"/>
  <c r="G82" i="9"/>
  <c r="E82" i="9" s="1"/>
  <c r="B82" i="9" s="1"/>
  <c r="F82" i="9"/>
  <c r="H81" i="9"/>
  <c r="G81" i="9"/>
  <c r="E81" i="9" s="1"/>
  <c r="B81" i="9" s="1"/>
  <c r="F81" i="9"/>
  <c r="H80" i="9"/>
  <c r="G80" i="9"/>
  <c r="F80" i="9"/>
  <c r="E80" i="9"/>
  <c r="B80" i="9"/>
  <c r="H79" i="9"/>
  <c r="G79" i="9"/>
  <c r="E79" i="9" s="1"/>
  <c r="B79" i="9" s="1"/>
  <c r="F79" i="9"/>
  <c r="H78" i="9"/>
  <c r="G78" i="9"/>
  <c r="E78" i="9" s="1"/>
  <c r="B78" i="9" s="1"/>
  <c r="F78" i="9"/>
  <c r="H77" i="9"/>
  <c r="E77" i="9" s="1"/>
  <c r="B77" i="9" s="1"/>
  <c r="G77" i="9"/>
  <c r="F77" i="9"/>
  <c r="H76" i="9"/>
  <c r="G76" i="9"/>
  <c r="E76" i="9" s="1"/>
  <c r="B76" i="9" s="1"/>
  <c r="F76" i="9"/>
  <c r="H75" i="9"/>
  <c r="G75" i="9"/>
  <c r="F75" i="9"/>
  <c r="E75" i="9"/>
  <c r="B75" i="9" s="1"/>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E69" i="9" s="1"/>
  <c r="B69" i="9" s="1"/>
  <c r="G69" i="9"/>
  <c r="F69" i="9"/>
  <c r="H68" i="9"/>
  <c r="G68" i="9"/>
  <c r="E68" i="9" s="1"/>
  <c r="B68" i="9" s="1"/>
  <c r="F68" i="9"/>
  <c r="H67" i="9"/>
  <c r="G67" i="9"/>
  <c r="F67" i="9"/>
  <c r="E67" i="9"/>
  <c r="B67" i="9" s="1"/>
  <c r="H66" i="9"/>
  <c r="G66" i="9"/>
  <c r="E66" i="9" s="1"/>
  <c r="B66" i="9" s="1"/>
  <c r="F66" i="9"/>
  <c r="H65" i="9"/>
  <c r="G65" i="9"/>
  <c r="E65" i="9" s="1"/>
  <c r="B65" i="9" s="1"/>
  <c r="F65" i="9"/>
  <c r="H64" i="9"/>
  <c r="G64" i="9"/>
  <c r="F64" i="9"/>
  <c r="E64" i="9"/>
  <c r="B64" i="9"/>
  <c r="H63" i="9"/>
  <c r="G63" i="9"/>
  <c r="E63" i="9" s="1"/>
  <c r="B63" i="9" s="1"/>
  <c r="F63" i="9"/>
  <c r="H62" i="9"/>
  <c r="G62" i="9"/>
  <c r="E62" i="9" s="1"/>
  <c r="B62" i="9" s="1"/>
  <c r="F62" i="9"/>
  <c r="H61" i="9"/>
  <c r="G61" i="9"/>
  <c r="F61" i="9"/>
  <c r="E61" i="9"/>
  <c r="B61" i="9"/>
  <c r="H60" i="9"/>
  <c r="G60" i="9"/>
  <c r="E60" i="9" s="1"/>
  <c r="B60" i="9" s="1"/>
  <c r="F60" i="9"/>
  <c r="H59" i="9"/>
  <c r="G59" i="9"/>
  <c r="F59" i="9"/>
  <c r="E59" i="9"/>
  <c r="B59" i="9" s="1"/>
  <c r="H58" i="9"/>
  <c r="G58" i="9"/>
  <c r="E58" i="9" s="1"/>
  <c r="B58" i="9" s="1"/>
  <c r="F58" i="9"/>
  <c r="H57" i="9"/>
  <c r="G57" i="9"/>
  <c r="E57" i="9" s="1"/>
  <c r="B57" i="9" s="1"/>
  <c r="F57" i="9"/>
  <c r="H56" i="9"/>
  <c r="G56" i="9"/>
  <c r="F56" i="9"/>
  <c r="E56" i="9"/>
  <c r="B56" i="9"/>
  <c r="H55" i="9"/>
  <c r="G55" i="9"/>
  <c r="E55" i="9" s="1"/>
  <c r="B55" i="9" s="1"/>
  <c r="F55" i="9"/>
  <c r="H54" i="9"/>
  <c r="G54" i="9"/>
  <c r="E54" i="9" s="1"/>
  <c r="B54" i="9" s="1"/>
  <c r="F54" i="9"/>
  <c r="H53" i="9"/>
  <c r="G53" i="9"/>
  <c r="F53" i="9"/>
  <c r="E53" i="9"/>
  <c r="B53" i="9"/>
  <c r="H52" i="9"/>
  <c r="G52" i="9"/>
  <c r="E52" i="9" s="1"/>
  <c r="B52" i="9" s="1"/>
  <c r="F52" i="9"/>
  <c r="H51" i="9"/>
  <c r="G51" i="9"/>
  <c r="F51" i="9"/>
  <c r="E51" i="9"/>
  <c r="B51" i="9" s="1"/>
  <c r="H50" i="9"/>
  <c r="G50" i="9"/>
  <c r="E50" i="9" s="1"/>
  <c r="B50" i="9" s="1"/>
  <c r="F50" i="9"/>
  <c r="H49" i="9"/>
  <c r="G49" i="9"/>
  <c r="E49" i="9" s="1"/>
  <c r="B49" i="9" s="1"/>
  <c r="F49" i="9"/>
  <c r="H48" i="9"/>
  <c r="G48" i="9"/>
  <c r="F48" i="9"/>
  <c r="E48" i="9"/>
  <c r="B48" i="9"/>
  <c r="H47" i="9"/>
  <c r="G47" i="9"/>
  <c r="E47" i="9" s="1"/>
  <c r="B47" i="9" s="1"/>
  <c r="F47" i="9"/>
  <c r="H46" i="9"/>
  <c r="G46" i="9"/>
  <c r="E46" i="9" s="1"/>
  <c r="B46" i="9" s="1"/>
  <c r="F46" i="9"/>
  <c r="H45" i="9"/>
  <c r="G45" i="9"/>
  <c r="F45" i="9"/>
  <c r="E45" i="9"/>
  <c r="B45" i="9"/>
  <c r="H44" i="9"/>
  <c r="G44" i="9"/>
  <c r="E44" i="9" s="1"/>
  <c r="B44" i="9" s="1"/>
  <c r="F44" i="9"/>
  <c r="H43" i="9"/>
  <c r="G43" i="9"/>
  <c r="F43" i="9"/>
  <c r="E43" i="9"/>
  <c r="B43" i="9" s="1"/>
  <c r="H42" i="9"/>
  <c r="G42" i="9"/>
  <c r="E42" i="9" s="1"/>
  <c r="B42" i="9" s="1"/>
  <c r="F42" i="9"/>
  <c r="H41" i="9"/>
  <c r="G41" i="9"/>
  <c r="E41" i="9" s="1"/>
  <c r="B41" i="9" s="1"/>
  <c r="F41" i="9"/>
  <c r="H40" i="9"/>
  <c r="G40" i="9"/>
  <c r="F40" i="9"/>
  <c r="E40" i="9"/>
  <c r="B40" i="9"/>
  <c r="H39" i="9"/>
  <c r="G39" i="9"/>
  <c r="E39" i="9" s="1"/>
  <c r="B39" i="9" s="1"/>
  <c r="F39" i="9"/>
  <c r="H38" i="9"/>
  <c r="G38" i="9"/>
  <c r="E38" i="9" s="1"/>
  <c r="B38" i="9" s="1"/>
  <c r="F38" i="9"/>
  <c r="H37" i="9"/>
  <c r="G37" i="9"/>
  <c r="F37" i="9"/>
  <c r="E37" i="9"/>
  <c r="B37" i="9"/>
  <c r="H36" i="9"/>
  <c r="G36" i="9"/>
  <c r="E36" i="9" s="1"/>
  <c r="B36" i="9" s="1"/>
  <c r="F36" i="9"/>
  <c r="H35" i="9"/>
  <c r="G35" i="9"/>
  <c r="F35" i="9"/>
  <c r="E35" i="9"/>
  <c r="B35" i="9" s="1"/>
  <c r="H34" i="9"/>
  <c r="G34" i="9"/>
  <c r="E34" i="9" s="1"/>
  <c r="B34" i="9" s="1"/>
  <c r="F34" i="9"/>
  <c r="H33" i="9"/>
  <c r="G33" i="9"/>
  <c r="E33" i="9" s="1"/>
  <c r="B33" i="9" s="1"/>
  <c r="F33" i="9"/>
  <c r="H32" i="9"/>
  <c r="G32" i="9"/>
  <c r="F32" i="9"/>
  <c r="E32" i="9"/>
  <c r="B32" i="9"/>
  <c r="H31" i="9"/>
  <c r="G31" i="9"/>
  <c r="E31" i="9" s="1"/>
  <c r="B31" i="9" s="1"/>
  <c r="F31" i="9"/>
  <c r="H30" i="9"/>
  <c r="G30" i="9"/>
  <c r="E30" i="9" s="1"/>
  <c r="B30" i="9" s="1"/>
  <c r="F30" i="9"/>
  <c r="H29" i="9"/>
  <c r="G29" i="9"/>
  <c r="F29" i="9"/>
  <c r="E29" i="9"/>
  <c r="B29" i="9"/>
  <c r="H28" i="9"/>
  <c r="G28" i="9"/>
  <c r="E28" i="9" s="1"/>
  <c r="B28" i="9" s="1"/>
  <c r="F28" i="9"/>
  <c r="H27" i="9"/>
  <c r="G27" i="9"/>
  <c r="F27" i="9"/>
  <c r="E27" i="9"/>
  <c r="B27" i="9" s="1"/>
  <c r="H26" i="9"/>
  <c r="G26" i="9"/>
  <c r="E26" i="9" s="1"/>
  <c r="B26" i="9" s="1"/>
  <c r="F26" i="9"/>
  <c r="H25" i="9"/>
  <c r="G25" i="9"/>
  <c r="E25" i="9" s="1"/>
  <c r="B25" i="9" s="1"/>
  <c r="F25" i="9"/>
  <c r="H24" i="9"/>
  <c r="G24" i="9"/>
  <c r="F24" i="9"/>
  <c r="E24" i="9"/>
  <c r="B24" i="9"/>
  <c r="H23" i="9"/>
  <c r="G23" i="9"/>
  <c r="E23" i="9" s="1"/>
  <c r="B23" i="9" s="1"/>
  <c r="F23" i="9"/>
  <c r="H22" i="9"/>
  <c r="G22" i="9"/>
  <c r="E22" i="9" s="1"/>
  <c r="B22" i="9" s="1"/>
  <c r="F22" i="9"/>
  <c r="F21" i="9"/>
  <c r="F4" i="9"/>
  <c r="O3" i="9"/>
  <c r="G275" i="9" s="1"/>
  <c r="E275" i="9" s="1"/>
  <c r="I3" i="9"/>
  <c r="H3" i="9"/>
  <c r="G3" i="9"/>
  <c r="D101" i="8"/>
  <c r="D95" i="8"/>
  <c r="D90" i="8"/>
  <c r="D85" i="8"/>
  <c r="D80" i="8"/>
  <c r="D75" i="8"/>
  <c r="D70" i="8"/>
  <c r="C1545" i="1" s="1"/>
  <c r="H1545" i="1" s="1"/>
  <c r="D65" i="8"/>
  <c r="C1540" i="1" s="1"/>
  <c r="H1540" i="1" s="1"/>
  <c r="D60" i="8"/>
  <c r="D55" i="8"/>
  <c r="D50" i="8"/>
  <c r="D49" i="8" s="1"/>
  <c r="D44" i="8"/>
  <c r="D36" i="8"/>
  <c r="C1511" i="1" s="1"/>
  <c r="H1511" i="1" s="1"/>
  <c r="D26" i="8"/>
  <c r="D24" i="8" s="1"/>
  <c r="C1499" i="1" s="1"/>
  <c r="H1499" i="1" s="1"/>
  <c r="D18" i="8"/>
  <c r="D8" i="8"/>
  <c r="D6" i="8" s="1"/>
  <c r="C1481" i="1" s="1"/>
  <c r="H1481" i="1" s="1"/>
  <c r="E44" i="7"/>
  <c r="D44" i="7"/>
  <c r="E39" i="7"/>
  <c r="D39" i="7"/>
  <c r="D38" i="7" s="1"/>
  <c r="E30" i="7"/>
  <c r="D30" i="7"/>
  <c r="E23" i="7"/>
  <c r="D23" i="7"/>
  <c r="E22" i="7"/>
  <c r="D22" i="7"/>
  <c r="H30" i="3" s="1"/>
  <c r="E14" i="7"/>
  <c r="D14" i="7"/>
  <c r="E7" i="7"/>
  <c r="E6" i="7" s="1"/>
  <c r="D7" i="7"/>
  <c r="D6" i="7"/>
  <c r="E5" i="7"/>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E237" i="5" s="1"/>
  <c r="D246" i="5"/>
  <c r="D245" i="5" s="1"/>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E78" i="5"/>
  <c r="D1056" i="1"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E421" i="4" s="1"/>
  <c r="D422" i="4"/>
  <c r="F422" i="4" s="1"/>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E311" i="4" s="1"/>
  <c r="E298"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E196" i="4" s="1"/>
  <c r="E151" i="4" s="1"/>
  <c r="E289"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D133" i="4"/>
  <c r="F132" i="4"/>
  <c r="F131" i="4"/>
  <c r="F130" i="4"/>
  <c r="F129" i="4"/>
  <c r="E128" i="4"/>
  <c r="D128" i="4"/>
  <c r="F128" i="4" s="1"/>
  <c r="F127" i="4"/>
  <c r="F126" i="4"/>
  <c r="E125" i="4"/>
  <c r="E124" i="4" s="1"/>
  <c r="D125" i="4"/>
  <c r="F123" i="4"/>
  <c r="F122" i="4"/>
  <c r="F121" i="4"/>
  <c r="E120" i="4"/>
  <c r="E106" i="4"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J1476" i="1" s="1"/>
  <c r="D1475" i="1"/>
  <c r="C1475" i="1"/>
  <c r="H1475" i="1" s="1"/>
  <c r="D1474" i="1"/>
  <c r="C1474" i="1"/>
  <c r="J1474" i="1" s="1"/>
  <c r="D1473" i="1"/>
  <c r="C1473" i="1"/>
  <c r="J1473" i="1" s="1"/>
  <c r="D1472" i="1"/>
  <c r="C1472" i="1"/>
  <c r="J1472" i="1" s="1"/>
  <c r="D1471" i="1"/>
  <c r="C1471" i="1"/>
  <c r="J1471" i="1" s="1"/>
  <c r="C1470" i="1"/>
  <c r="D1468" i="1"/>
  <c r="C1468" i="1"/>
  <c r="D1467" i="1"/>
  <c r="C1467" i="1"/>
  <c r="D1466" i="1"/>
  <c r="C1466" i="1"/>
  <c r="J1466" i="1" s="1"/>
  <c r="D1465" i="1"/>
  <c r="C1465" i="1"/>
  <c r="J1465" i="1" s="1"/>
  <c r="D1464" i="1"/>
  <c r="C1464" i="1"/>
  <c r="D1463" i="1"/>
  <c r="C1463" i="1"/>
  <c r="D1462" i="1"/>
  <c r="C1462" i="1"/>
  <c r="J1462" i="1" s="1"/>
  <c r="D1461" i="1"/>
  <c r="C1461" i="1"/>
  <c r="H1461" i="1" s="1"/>
  <c r="D1460" i="1"/>
  <c r="C1460" i="1"/>
  <c r="D1459" i="1"/>
  <c r="C1459" i="1"/>
  <c r="D1458" i="1"/>
  <c r="C1458" i="1"/>
  <c r="J1458" i="1" s="1"/>
  <c r="D1457" i="1"/>
  <c r="C1457" i="1"/>
  <c r="J1457" i="1" s="1"/>
  <c r="D1456" i="1"/>
  <c r="C1456" i="1"/>
  <c r="D1455" i="1"/>
  <c r="C1455" i="1"/>
  <c r="D1454" i="1"/>
  <c r="C1454" i="1"/>
  <c r="H1454" i="1" s="1"/>
  <c r="C1453" i="1"/>
  <c r="D1452" i="1"/>
  <c r="C1452" i="1"/>
  <c r="J1452" i="1" s="1"/>
  <c r="D1451" i="1"/>
  <c r="C1451" i="1"/>
  <c r="D1450" i="1"/>
  <c r="C1450" i="1"/>
  <c r="J1450" i="1" s="1"/>
  <c r="D1449" i="1"/>
  <c r="C1449" i="1"/>
  <c r="J1449" i="1" s="1"/>
  <c r="D1448" i="1"/>
  <c r="C1448" i="1"/>
  <c r="J1448" i="1" s="1"/>
  <c r="D1447" i="1"/>
  <c r="C1447" i="1"/>
  <c r="D1446" i="1"/>
  <c r="C1446" i="1"/>
  <c r="J1446" i="1" s="1"/>
  <c r="D1445" i="1"/>
  <c r="C1445" i="1"/>
  <c r="J1445" i="1" s="1"/>
  <c r="D1444" i="1"/>
  <c r="C1444" i="1"/>
  <c r="J1444" i="1" s="1"/>
  <c r="D1443" i="1"/>
  <c r="C1443" i="1"/>
  <c r="D1442" i="1"/>
  <c r="C1442" i="1"/>
  <c r="J1442" i="1" s="1"/>
  <c r="D1441" i="1"/>
  <c r="C1441" i="1"/>
  <c r="D1440" i="1"/>
  <c r="C1440" i="1"/>
  <c r="J1440" i="1" s="1"/>
  <c r="D1439" i="1"/>
  <c r="C1439" i="1"/>
  <c r="D1438" i="1"/>
  <c r="C1438" i="1"/>
  <c r="H1438" i="1" s="1"/>
  <c r="D1437" i="1"/>
  <c r="C1437" i="1"/>
  <c r="D1436" i="1"/>
  <c r="D1434" i="1"/>
  <c r="C1434" i="1"/>
  <c r="D1433" i="1"/>
  <c r="C1433" i="1"/>
  <c r="H1433" i="1" s="1"/>
  <c r="D1432" i="1"/>
  <c r="C1432" i="1"/>
  <c r="H1432" i="1" s="1"/>
  <c r="D1431" i="1"/>
  <c r="C1431" i="1"/>
  <c r="D1430" i="1"/>
  <c r="C1430" i="1"/>
  <c r="D1429" i="1"/>
  <c r="C1429" i="1"/>
  <c r="H1429" i="1" s="1"/>
  <c r="D1428" i="1"/>
  <c r="C1428" i="1"/>
  <c r="H1428" i="1" s="1"/>
  <c r="D1427" i="1"/>
  <c r="C1427" i="1"/>
  <c r="D1426" i="1"/>
  <c r="C1426" i="1"/>
  <c r="D1425" i="1"/>
  <c r="C1425" i="1"/>
  <c r="H1425" i="1" s="1"/>
  <c r="D1424" i="1"/>
  <c r="C1424" i="1"/>
  <c r="H1424" i="1" s="1"/>
  <c r="D1423" i="1"/>
  <c r="D1422" i="1"/>
  <c r="C1422" i="1"/>
  <c r="D1421" i="1"/>
  <c r="C1421" i="1"/>
  <c r="H1421" i="1" s="1"/>
  <c r="D1420" i="1"/>
  <c r="C1420" i="1"/>
  <c r="H1420" i="1" s="1"/>
  <c r="D1419" i="1"/>
  <c r="C1419" i="1"/>
  <c r="D1418" i="1"/>
  <c r="C1418" i="1"/>
  <c r="D1417" i="1"/>
  <c r="C1417" i="1"/>
  <c r="H1417" i="1" s="1"/>
  <c r="D1416" i="1"/>
  <c r="C1416" i="1"/>
  <c r="H1416" i="1" s="1"/>
  <c r="D1415" i="1"/>
  <c r="C1415" i="1"/>
  <c r="D1414" i="1"/>
  <c r="C1414" i="1"/>
  <c r="D1413" i="1"/>
  <c r="C1413" i="1"/>
  <c r="H1413" i="1" s="1"/>
  <c r="D1412" i="1"/>
  <c r="C1412" i="1"/>
  <c r="H1412" i="1" s="1"/>
  <c r="D1411" i="1"/>
  <c r="C1411" i="1"/>
  <c r="D1410" i="1"/>
  <c r="C1410" i="1"/>
  <c r="D1409" i="1"/>
  <c r="C1409" i="1"/>
  <c r="H1409" i="1" s="1"/>
  <c r="D1408" i="1"/>
  <c r="D1407" i="1"/>
  <c r="C1407" i="1"/>
  <c r="D1406" i="1"/>
  <c r="C1406" i="1"/>
  <c r="D1405" i="1"/>
  <c r="C1405" i="1"/>
  <c r="H1405" i="1" s="1"/>
  <c r="D1404" i="1"/>
  <c r="C1404" i="1"/>
  <c r="H1404" i="1" s="1"/>
  <c r="D1403" i="1"/>
  <c r="C1403" i="1"/>
  <c r="D1402" i="1"/>
  <c r="C1402" i="1"/>
  <c r="D1401" i="1"/>
  <c r="C1401" i="1"/>
  <c r="H1401" i="1" s="1"/>
  <c r="D1400" i="1"/>
  <c r="C1400" i="1"/>
  <c r="H1400" i="1" s="1"/>
  <c r="D1399" i="1"/>
  <c r="C1399" i="1"/>
  <c r="D1398" i="1"/>
  <c r="C1398" i="1"/>
  <c r="D1397" i="1"/>
  <c r="C1397" i="1"/>
  <c r="H1397" i="1" s="1"/>
  <c r="D1396" i="1"/>
  <c r="C1396" i="1"/>
  <c r="H1396" i="1" s="1"/>
  <c r="D1395" i="1"/>
  <c r="C1395" i="1"/>
  <c r="D1394" i="1"/>
  <c r="C1394" i="1"/>
  <c r="D1393" i="1"/>
  <c r="C1393" i="1"/>
  <c r="H1393" i="1" s="1"/>
  <c r="D1392" i="1"/>
  <c r="C1392" i="1"/>
  <c r="H1392" i="1" s="1"/>
  <c r="D1391" i="1"/>
  <c r="C1391" i="1"/>
  <c r="D1390" i="1"/>
  <c r="C1390" i="1"/>
  <c r="D1389" i="1"/>
  <c r="C1389" i="1"/>
  <c r="H1389" i="1" s="1"/>
  <c r="D1388" i="1"/>
  <c r="C1388" i="1"/>
  <c r="H1388" i="1" s="1"/>
  <c r="D1387" i="1"/>
  <c r="C1387" i="1"/>
  <c r="D1386" i="1"/>
  <c r="C1386" i="1"/>
  <c r="D1385" i="1"/>
  <c r="C1385" i="1"/>
  <c r="H1385" i="1" s="1"/>
  <c r="D1384" i="1"/>
  <c r="C1384" i="1"/>
  <c r="H1384" i="1" s="1"/>
  <c r="D1383" i="1"/>
  <c r="D1382" i="1"/>
  <c r="C1382" i="1"/>
  <c r="D1381" i="1"/>
  <c r="C1381" i="1"/>
  <c r="H1381" i="1" s="1"/>
  <c r="D1380" i="1"/>
  <c r="C1380" i="1"/>
  <c r="H1380" i="1" s="1"/>
  <c r="D1379" i="1"/>
  <c r="C1379" i="1"/>
  <c r="D1378" i="1"/>
  <c r="C1378" i="1"/>
  <c r="D1377" i="1"/>
  <c r="C1377" i="1"/>
  <c r="H1377" i="1" s="1"/>
  <c r="D1376" i="1"/>
  <c r="C1376" i="1"/>
  <c r="H1376" i="1" s="1"/>
  <c r="D1375" i="1"/>
  <c r="C1375" i="1"/>
  <c r="D1374" i="1"/>
  <c r="C1374" i="1"/>
  <c r="D1373" i="1"/>
  <c r="C1373" i="1"/>
  <c r="H1373" i="1" s="1"/>
  <c r="D1372" i="1"/>
  <c r="C1372" i="1"/>
  <c r="H1372" i="1" s="1"/>
  <c r="D1371" i="1"/>
  <c r="C1371" i="1"/>
  <c r="D1370" i="1"/>
  <c r="C1370" i="1"/>
  <c r="D1369" i="1"/>
  <c r="C1369" i="1"/>
  <c r="H1369" i="1" s="1"/>
  <c r="D1368" i="1"/>
  <c r="C1368" i="1"/>
  <c r="H1368" i="1" s="1"/>
  <c r="D1367" i="1"/>
  <c r="C1367" i="1"/>
  <c r="D1366" i="1"/>
  <c r="C1366" i="1"/>
  <c r="D1365" i="1"/>
  <c r="C1365" i="1"/>
  <c r="H1365" i="1" s="1"/>
  <c r="D1364" i="1"/>
  <c r="C1364" i="1"/>
  <c r="H1364" i="1" s="1"/>
  <c r="D1363" i="1"/>
  <c r="C1363" i="1"/>
  <c r="D1362" i="1"/>
  <c r="C1362" i="1"/>
  <c r="D1361" i="1"/>
  <c r="C1361" i="1"/>
  <c r="H1361" i="1" s="1"/>
  <c r="D1360" i="1"/>
  <c r="C1360" i="1"/>
  <c r="H1360" i="1" s="1"/>
  <c r="D1359" i="1"/>
  <c r="C1359" i="1"/>
  <c r="D1358" i="1"/>
  <c r="C1358" i="1"/>
  <c r="D1357" i="1"/>
  <c r="C1357" i="1"/>
  <c r="H1357" i="1" s="1"/>
  <c r="D1356" i="1"/>
  <c r="C1356" i="1"/>
  <c r="H1356" i="1" s="1"/>
  <c r="D1355" i="1"/>
  <c r="C1355" i="1"/>
  <c r="D1354" i="1"/>
  <c r="C1354" i="1"/>
  <c r="D1353" i="1"/>
  <c r="C1353" i="1"/>
  <c r="H1353" i="1" s="1"/>
  <c r="D1352" i="1"/>
  <c r="C1352" i="1"/>
  <c r="H1352" i="1" s="1"/>
  <c r="D1351" i="1"/>
  <c r="C1351" i="1"/>
  <c r="D1350" i="1"/>
  <c r="C1350" i="1"/>
  <c r="D1349" i="1"/>
  <c r="C1349" i="1"/>
  <c r="H1349" i="1" s="1"/>
  <c r="D1348" i="1"/>
  <c r="C1348" i="1"/>
  <c r="H1348" i="1" s="1"/>
  <c r="D1347" i="1"/>
  <c r="C1347" i="1"/>
  <c r="D1346" i="1"/>
  <c r="C1346" i="1"/>
  <c r="D1345" i="1"/>
  <c r="C1345" i="1"/>
  <c r="H1345" i="1" s="1"/>
  <c r="D1344" i="1"/>
  <c r="C1344" i="1"/>
  <c r="H1344" i="1" s="1"/>
  <c r="D1343" i="1"/>
  <c r="C1343" i="1"/>
  <c r="D1342" i="1"/>
  <c r="C1342" i="1"/>
  <c r="D1341" i="1"/>
  <c r="C1341" i="1"/>
  <c r="H1341" i="1" s="1"/>
  <c r="D1340" i="1"/>
  <c r="C1340" i="1"/>
  <c r="H1340" i="1" s="1"/>
  <c r="D1339" i="1"/>
  <c r="C1339" i="1"/>
  <c r="D1338" i="1"/>
  <c r="C1338" i="1"/>
  <c r="D1337" i="1"/>
  <c r="C1337" i="1"/>
  <c r="H1337" i="1" s="1"/>
  <c r="D1336" i="1"/>
  <c r="C1336" i="1"/>
  <c r="H1336" i="1" s="1"/>
  <c r="D1335" i="1"/>
  <c r="C1335" i="1"/>
  <c r="D1334" i="1"/>
  <c r="C1334" i="1"/>
  <c r="D1333" i="1"/>
  <c r="C1333" i="1"/>
  <c r="H1333" i="1" s="1"/>
  <c r="D1332" i="1"/>
  <c r="C1332" i="1"/>
  <c r="H1332" i="1" s="1"/>
  <c r="D1331" i="1"/>
  <c r="C1331" i="1"/>
  <c r="D1330" i="1"/>
  <c r="C1330" i="1"/>
  <c r="C1329" i="1"/>
  <c r="D1328" i="1"/>
  <c r="C1328" i="1"/>
  <c r="H1328" i="1" s="1"/>
  <c r="D1327" i="1"/>
  <c r="C1327" i="1"/>
  <c r="D1326" i="1"/>
  <c r="C1326" i="1"/>
  <c r="D1325" i="1"/>
  <c r="C1325" i="1"/>
  <c r="H1325" i="1" s="1"/>
  <c r="D1324" i="1"/>
  <c r="C1324" i="1"/>
  <c r="H1324" i="1" s="1"/>
  <c r="D1323" i="1"/>
  <c r="C1323" i="1"/>
  <c r="D1322" i="1"/>
  <c r="D1321" i="1"/>
  <c r="C1321" i="1"/>
  <c r="H1321" i="1" s="1"/>
  <c r="D1320" i="1"/>
  <c r="C1320" i="1"/>
  <c r="H1320" i="1" s="1"/>
  <c r="D1319" i="1"/>
  <c r="C1319" i="1"/>
  <c r="D1318" i="1"/>
  <c r="C1318" i="1"/>
  <c r="D1317" i="1"/>
  <c r="C1317" i="1"/>
  <c r="H1317" i="1" s="1"/>
  <c r="D1316" i="1"/>
  <c r="C1316" i="1"/>
  <c r="H1316" i="1" s="1"/>
  <c r="D1315" i="1"/>
  <c r="C1315" i="1"/>
  <c r="D1314" i="1"/>
  <c r="C1314" i="1"/>
  <c r="D1313" i="1"/>
  <c r="C1313" i="1"/>
  <c r="H1313" i="1" s="1"/>
  <c r="D1312" i="1"/>
  <c r="C1312" i="1"/>
  <c r="H1312" i="1" s="1"/>
  <c r="D1311" i="1"/>
  <c r="C1311" i="1"/>
  <c r="D1310" i="1"/>
  <c r="C1310" i="1"/>
  <c r="H1310" i="1" s="1"/>
  <c r="D1309" i="1"/>
  <c r="C1309" i="1"/>
  <c r="H1309" i="1" s="1"/>
  <c r="D1308" i="1"/>
  <c r="C1308" i="1"/>
  <c r="H1308" i="1" s="1"/>
  <c r="D1307" i="1"/>
  <c r="C1307" i="1"/>
  <c r="D1306" i="1"/>
  <c r="C1306" i="1"/>
  <c r="H1306" i="1" s="1"/>
  <c r="D1305" i="1"/>
  <c r="C1305" i="1"/>
  <c r="H1305" i="1" s="1"/>
  <c r="D1304" i="1"/>
  <c r="C1304" i="1"/>
  <c r="H1304" i="1" s="1"/>
  <c r="D1303" i="1"/>
  <c r="C1303" i="1"/>
  <c r="D1302" i="1"/>
  <c r="C1302" i="1"/>
  <c r="H1302" i="1" s="1"/>
  <c r="D1301" i="1"/>
  <c r="C1301" i="1"/>
  <c r="H1301" i="1" s="1"/>
  <c r="D1300" i="1"/>
  <c r="C1300" i="1"/>
  <c r="H1300" i="1" s="1"/>
  <c r="D1298" i="1"/>
  <c r="C1298" i="1"/>
  <c r="H1298" i="1" s="1"/>
  <c r="D1297" i="1"/>
  <c r="C1297" i="1"/>
  <c r="H1297" i="1" s="1"/>
  <c r="D1296" i="1"/>
  <c r="C1296" i="1"/>
  <c r="H1296" i="1" s="1"/>
  <c r="D1295" i="1"/>
  <c r="C1295" i="1"/>
  <c r="D1294" i="1"/>
  <c r="C1294" i="1"/>
  <c r="H1294" i="1" s="1"/>
  <c r="D1293" i="1"/>
  <c r="C1293" i="1"/>
  <c r="H1293" i="1" s="1"/>
  <c r="D1292" i="1"/>
  <c r="C1292" i="1"/>
  <c r="H1292" i="1" s="1"/>
  <c r="D1291" i="1"/>
  <c r="C1291" i="1"/>
  <c r="D1290" i="1"/>
  <c r="C1290" i="1"/>
  <c r="H1290" i="1" s="1"/>
  <c r="D1289" i="1"/>
  <c r="C1289" i="1"/>
  <c r="H1289" i="1" s="1"/>
  <c r="D1288" i="1"/>
  <c r="C1288" i="1"/>
  <c r="H1288" i="1" s="1"/>
  <c r="D1287" i="1"/>
  <c r="C1287" i="1"/>
  <c r="D1286" i="1"/>
  <c r="C1286" i="1"/>
  <c r="H1286" i="1" s="1"/>
  <c r="D1285" i="1"/>
  <c r="C1285" i="1"/>
  <c r="H1285" i="1" s="1"/>
  <c r="D1284" i="1"/>
  <c r="C1284" i="1"/>
  <c r="H1284" i="1" s="1"/>
  <c r="D1283" i="1"/>
  <c r="C1283" i="1"/>
  <c r="D1282" i="1"/>
  <c r="C1282" i="1"/>
  <c r="H1282" i="1" s="1"/>
  <c r="D1281" i="1"/>
  <c r="C1281" i="1"/>
  <c r="H1281" i="1" s="1"/>
  <c r="D1280" i="1"/>
  <c r="C1280" i="1"/>
  <c r="H1280" i="1" s="1"/>
  <c r="D1279" i="1"/>
  <c r="C1279" i="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D1270" i="1"/>
  <c r="C1270" i="1"/>
  <c r="H1270" i="1" s="1"/>
  <c r="D1269" i="1"/>
  <c r="C1269" i="1"/>
  <c r="H1269" i="1" s="1"/>
  <c r="D1268" i="1"/>
  <c r="C1268" i="1"/>
  <c r="H1268" i="1" s="1"/>
  <c r="D1267" i="1"/>
  <c r="C1267" i="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D1258" i="1"/>
  <c r="C1258" i="1"/>
  <c r="H1258" i="1" s="1"/>
  <c r="D1257" i="1"/>
  <c r="C1257" i="1"/>
  <c r="H1257" i="1" s="1"/>
  <c r="D1256" i="1"/>
  <c r="C1256" i="1"/>
  <c r="H1256" i="1" s="1"/>
  <c r="D1255" i="1"/>
  <c r="C1255" i="1"/>
  <c r="D1254" i="1"/>
  <c r="C1254" i="1"/>
  <c r="H1254" i="1" s="1"/>
  <c r="D1253" i="1"/>
  <c r="C1253" i="1"/>
  <c r="H1253" i="1" s="1"/>
  <c r="D1252" i="1"/>
  <c r="C1252" i="1"/>
  <c r="H1252" i="1" s="1"/>
  <c r="D1251" i="1"/>
  <c r="C1251" i="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D1238" i="1"/>
  <c r="C1238" i="1"/>
  <c r="H1238" i="1" s="1"/>
  <c r="D1237" i="1"/>
  <c r="C1237" i="1"/>
  <c r="H1237" i="1" s="1"/>
  <c r="D1236" i="1"/>
  <c r="C1236" i="1"/>
  <c r="H1236" i="1" s="1"/>
  <c r="D1235" i="1"/>
  <c r="C1235" i="1"/>
  <c r="D1234" i="1"/>
  <c r="C1234" i="1"/>
  <c r="H1234" i="1" s="1"/>
  <c r="D1233" i="1"/>
  <c r="C1233" i="1"/>
  <c r="H1233" i="1" s="1"/>
  <c r="D1232" i="1"/>
  <c r="C1232" i="1"/>
  <c r="H1232" i="1" s="1"/>
  <c r="D1231" i="1"/>
  <c r="C1231" i="1"/>
  <c r="D1230" i="1"/>
  <c r="C1230" i="1"/>
  <c r="H1230" i="1" s="1"/>
  <c r="D1229" i="1"/>
  <c r="C1229" i="1"/>
  <c r="H1229" i="1" s="1"/>
  <c r="D1228" i="1"/>
  <c r="C1228" i="1"/>
  <c r="H1228" i="1" s="1"/>
  <c r="D1227" i="1"/>
  <c r="C1227" i="1"/>
  <c r="D1226" i="1"/>
  <c r="C1226" i="1"/>
  <c r="H1226" i="1" s="1"/>
  <c r="D1225" i="1"/>
  <c r="C1225" i="1"/>
  <c r="H1225" i="1" s="1"/>
  <c r="D1224" i="1"/>
  <c r="C1224" i="1"/>
  <c r="H1224" i="1" s="1"/>
  <c r="D1223" i="1"/>
  <c r="C1223" i="1"/>
  <c r="D1222" i="1"/>
  <c r="D1221" i="1"/>
  <c r="C1221" i="1"/>
  <c r="H1221" i="1" s="1"/>
  <c r="D1220" i="1"/>
  <c r="C1220" i="1"/>
  <c r="H1220" i="1" s="1"/>
  <c r="D1219" i="1"/>
  <c r="C1219" i="1"/>
  <c r="D1218" i="1"/>
  <c r="C1218" i="1"/>
  <c r="H1218" i="1" s="1"/>
  <c r="D1217" i="1"/>
  <c r="C1217" i="1"/>
  <c r="H1217" i="1" s="1"/>
  <c r="D1216" i="1"/>
  <c r="C1216" i="1"/>
  <c r="H1216" i="1" s="1"/>
  <c r="D1215" i="1"/>
  <c r="C1215" i="1"/>
  <c r="D1213" i="1"/>
  <c r="C1213" i="1"/>
  <c r="H1213" i="1" s="1"/>
  <c r="D1212" i="1"/>
  <c r="C1212" i="1"/>
  <c r="H1212" i="1" s="1"/>
  <c r="D1211" i="1"/>
  <c r="C1211" i="1"/>
  <c r="D1210" i="1"/>
  <c r="C1210" i="1"/>
  <c r="H1210" i="1" s="1"/>
  <c r="D1209" i="1"/>
  <c r="C1209" i="1"/>
  <c r="H1209" i="1" s="1"/>
  <c r="D1208" i="1"/>
  <c r="C1208" i="1"/>
  <c r="H1208" i="1" s="1"/>
  <c r="D1207" i="1"/>
  <c r="C1207" i="1"/>
  <c r="D1206" i="1"/>
  <c r="C1206" i="1"/>
  <c r="H1206" i="1" s="1"/>
  <c r="D1205" i="1"/>
  <c r="C1205" i="1"/>
  <c r="H1205" i="1" s="1"/>
  <c r="D1204" i="1"/>
  <c r="C1204" i="1"/>
  <c r="H1204" i="1" s="1"/>
  <c r="D1203" i="1"/>
  <c r="C1203" i="1"/>
  <c r="D1202" i="1"/>
  <c r="C1202" i="1"/>
  <c r="H1202" i="1" s="1"/>
  <c r="C1201" i="1"/>
  <c r="D1200" i="1"/>
  <c r="C1200" i="1"/>
  <c r="H1200" i="1" s="1"/>
  <c r="D1199" i="1"/>
  <c r="C1199" i="1"/>
  <c r="D1198" i="1"/>
  <c r="C1198" i="1"/>
  <c r="H1198" i="1" s="1"/>
  <c r="D1197" i="1"/>
  <c r="C1197" i="1"/>
  <c r="H1197" i="1" s="1"/>
  <c r="D1196" i="1"/>
  <c r="C1196" i="1"/>
  <c r="H1196" i="1" s="1"/>
  <c r="D1195" i="1"/>
  <c r="C1195" i="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D1186" i="1"/>
  <c r="C1186" i="1"/>
  <c r="H1186" i="1" s="1"/>
  <c r="D1185" i="1"/>
  <c r="C1185" i="1"/>
  <c r="H1185" i="1" s="1"/>
  <c r="D1184" i="1"/>
  <c r="C1184" i="1"/>
  <c r="H1184" i="1" s="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D1170" i="1"/>
  <c r="C1170" i="1"/>
  <c r="H1170" i="1" s="1"/>
  <c r="D1169" i="1"/>
  <c r="C1169" i="1"/>
  <c r="H1169" i="1" s="1"/>
  <c r="D1168" i="1"/>
  <c r="C1168" i="1"/>
  <c r="H1168" i="1" s="1"/>
  <c r="D1167" i="1"/>
  <c r="C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H1156" i="1" s="1"/>
  <c r="D1155" i="1"/>
  <c r="C1155" i="1"/>
  <c r="D1154" i="1"/>
  <c r="D1151" i="1"/>
  <c r="C1151" i="1"/>
  <c r="D1150" i="1"/>
  <c r="C1150" i="1"/>
  <c r="H1150" i="1" s="1"/>
  <c r="D1149" i="1"/>
  <c r="C1149" i="1"/>
  <c r="H1149" i="1" s="1"/>
  <c r="D1148" i="1"/>
  <c r="C1148" i="1"/>
  <c r="H1148" i="1" s="1"/>
  <c r="D1147" i="1"/>
  <c r="C1147" i="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D1122" i="1"/>
  <c r="C1122" i="1"/>
  <c r="H1122" i="1" s="1"/>
  <c r="D1121" i="1"/>
  <c r="C1121" i="1"/>
  <c r="H1121" i="1" s="1"/>
  <c r="D1120" i="1"/>
  <c r="C1120" i="1"/>
  <c r="H1120" i="1" s="1"/>
  <c r="D1119" i="1"/>
  <c r="C1119" i="1"/>
  <c r="D1118" i="1"/>
  <c r="C1118" i="1"/>
  <c r="H1118" i="1" s="1"/>
  <c r="D1117" i="1"/>
  <c r="C1117" i="1"/>
  <c r="H1117" i="1" s="1"/>
  <c r="D1116" i="1"/>
  <c r="C1116" i="1"/>
  <c r="H1116" i="1" s="1"/>
  <c r="D1115" i="1"/>
  <c r="C1115" i="1"/>
  <c r="D1114" i="1"/>
  <c r="C1114" i="1"/>
  <c r="H1114" i="1" s="1"/>
  <c r="D1113" i="1"/>
  <c r="C1113" i="1"/>
  <c r="H1113" i="1" s="1"/>
  <c r="D1112" i="1"/>
  <c r="D1111" i="1"/>
  <c r="C1111" i="1"/>
  <c r="D1110" i="1"/>
  <c r="C1110" i="1"/>
  <c r="H1110" i="1" s="1"/>
  <c r="D1109" i="1"/>
  <c r="C1109" i="1"/>
  <c r="H1109" i="1" s="1"/>
  <c r="D1108" i="1"/>
  <c r="C1108" i="1"/>
  <c r="H1108" i="1" s="1"/>
  <c r="D1107" i="1"/>
  <c r="C1107" i="1"/>
  <c r="D1106" i="1"/>
  <c r="C1106" i="1"/>
  <c r="H1106" i="1" s="1"/>
  <c r="D1105" i="1"/>
  <c r="C1105" i="1"/>
  <c r="H1105" i="1" s="1"/>
  <c r="D1104" i="1"/>
  <c r="C1104" i="1"/>
  <c r="H1104" i="1" s="1"/>
  <c r="D1103" i="1"/>
  <c r="C1103" i="1"/>
  <c r="D1102" i="1"/>
  <c r="C1102" i="1"/>
  <c r="H1102" i="1" s="1"/>
  <c r="D1101" i="1"/>
  <c r="C1101" i="1"/>
  <c r="H1101" i="1" s="1"/>
  <c r="D1100" i="1"/>
  <c r="C1100" i="1"/>
  <c r="H1100" i="1" s="1"/>
  <c r="D1099" i="1"/>
  <c r="C1099" i="1"/>
  <c r="D1098" i="1"/>
  <c r="C1098" i="1"/>
  <c r="H1098" i="1" s="1"/>
  <c r="D1097" i="1"/>
  <c r="C1097" i="1"/>
  <c r="H1097" i="1" s="1"/>
  <c r="D1096" i="1"/>
  <c r="D1095" i="1"/>
  <c r="C1095" i="1"/>
  <c r="D1094" i="1"/>
  <c r="C1094" i="1"/>
  <c r="H1094" i="1" s="1"/>
  <c r="D1093" i="1"/>
  <c r="C1093" i="1"/>
  <c r="H1093" i="1" s="1"/>
  <c r="D1092" i="1"/>
  <c r="C1092" i="1"/>
  <c r="H1092" i="1" s="1"/>
  <c r="D1091" i="1"/>
  <c r="C1091" i="1"/>
  <c r="D1090" i="1"/>
  <c r="C1090" i="1"/>
  <c r="H1090" i="1" s="1"/>
  <c r="D1089" i="1"/>
  <c r="C1089" i="1"/>
  <c r="H1089" i="1" s="1"/>
  <c r="D1088" i="1"/>
  <c r="C1088" i="1"/>
  <c r="H1088" i="1" s="1"/>
  <c r="D1087" i="1"/>
  <c r="C1087" i="1"/>
  <c r="D1086" i="1"/>
  <c r="C1086" i="1"/>
  <c r="H1086" i="1" s="1"/>
  <c r="D1085" i="1"/>
  <c r="C1085" i="1"/>
  <c r="H1085" i="1" s="1"/>
  <c r="D1084" i="1"/>
  <c r="C1084" i="1"/>
  <c r="H1084" i="1" s="1"/>
  <c r="D1083" i="1"/>
  <c r="C1083" i="1"/>
  <c r="D1082" i="1"/>
  <c r="C1082" i="1"/>
  <c r="H1082" i="1" s="1"/>
  <c r="D1081" i="1"/>
  <c r="C1081" i="1"/>
  <c r="H1081" i="1" s="1"/>
  <c r="D1080" i="1"/>
  <c r="C1080" i="1"/>
  <c r="H1080" i="1" s="1"/>
  <c r="D1079" i="1"/>
  <c r="C1079" i="1"/>
  <c r="D1078" i="1"/>
  <c r="C1078" i="1"/>
  <c r="H1078" i="1" s="1"/>
  <c r="D1077" i="1"/>
  <c r="C1077" i="1"/>
  <c r="H1077" i="1" s="1"/>
  <c r="D1076" i="1"/>
  <c r="C1076" i="1"/>
  <c r="H1076" i="1" s="1"/>
  <c r="D1075" i="1"/>
  <c r="C1075" i="1"/>
  <c r="D1074" i="1"/>
  <c r="C1074" i="1"/>
  <c r="H1074" i="1" s="1"/>
  <c r="D1073" i="1"/>
  <c r="C1073" i="1"/>
  <c r="H1073" i="1" s="1"/>
  <c r="D1072" i="1"/>
  <c r="C1072" i="1"/>
  <c r="H1072" i="1" s="1"/>
  <c r="D1071" i="1"/>
  <c r="C1071" i="1"/>
  <c r="D1070" i="1"/>
  <c r="C1070" i="1"/>
  <c r="H1070" i="1" s="1"/>
  <c r="D1069" i="1"/>
  <c r="C1069" i="1"/>
  <c r="H1069" i="1" s="1"/>
  <c r="D1068" i="1"/>
  <c r="C1068" i="1"/>
  <c r="H1068" i="1" s="1"/>
  <c r="D1067" i="1"/>
  <c r="C1067" i="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D1054" i="1"/>
  <c r="C1054" i="1"/>
  <c r="H1054" i="1" s="1"/>
  <c r="D1053" i="1"/>
  <c r="C1053" i="1"/>
  <c r="H1053" i="1" s="1"/>
  <c r="D1052" i="1"/>
  <c r="C1052" i="1"/>
  <c r="H1052" i="1" s="1"/>
  <c r="D1051" i="1"/>
  <c r="C1051" i="1"/>
  <c r="D1050" i="1"/>
  <c r="C1050" i="1"/>
  <c r="H1050" i="1" s="1"/>
  <c r="D1049" i="1"/>
  <c r="C1049" i="1"/>
  <c r="H1049" i="1" s="1"/>
  <c r="D1048" i="1"/>
  <c r="C1048" i="1"/>
  <c r="H1048" i="1" s="1"/>
  <c r="D1047" i="1"/>
  <c r="D1045" i="1"/>
  <c r="C1045" i="1"/>
  <c r="H1045" i="1" s="1"/>
  <c r="D1044" i="1"/>
  <c r="C1044" i="1"/>
  <c r="H1044" i="1" s="1"/>
  <c r="D1043" i="1"/>
  <c r="C1043" i="1"/>
  <c r="D1042" i="1"/>
  <c r="C1042" i="1"/>
  <c r="H1042" i="1" s="1"/>
  <c r="D1041" i="1"/>
  <c r="C1041" i="1"/>
  <c r="H1041" i="1" s="1"/>
  <c r="D1040" i="1"/>
  <c r="C1040" i="1"/>
  <c r="H1040" i="1" s="1"/>
  <c r="D1039" i="1"/>
  <c r="C1039" i="1"/>
  <c r="D1038" i="1"/>
  <c r="C1038" i="1"/>
  <c r="H1038" i="1" s="1"/>
  <c r="D1037" i="1"/>
  <c r="C1037" i="1"/>
  <c r="H1037" i="1" s="1"/>
  <c r="D1036" i="1"/>
  <c r="C1036" i="1"/>
  <c r="H1036" i="1" s="1"/>
  <c r="D1035" i="1"/>
  <c r="C1035" i="1"/>
  <c r="D1034" i="1"/>
  <c r="C1034" i="1"/>
  <c r="H1034" i="1" s="1"/>
  <c r="D1033" i="1"/>
  <c r="C1033" i="1"/>
  <c r="H1033" i="1" s="1"/>
  <c r="D1032" i="1"/>
  <c r="C1032" i="1"/>
  <c r="H1032" i="1" s="1"/>
  <c r="D1031" i="1"/>
  <c r="C1031" i="1"/>
  <c r="D1030" i="1"/>
  <c r="C1030" i="1"/>
  <c r="H1030" i="1" s="1"/>
  <c r="D1029" i="1"/>
  <c r="C1029" i="1"/>
  <c r="H1029" i="1" s="1"/>
  <c r="D1028" i="1"/>
  <c r="C1028" i="1"/>
  <c r="H1028" i="1" s="1"/>
  <c r="D1027" i="1"/>
  <c r="C1027" i="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D1018" i="1"/>
  <c r="C1018" i="1"/>
  <c r="H1018" i="1" s="1"/>
  <c r="D1017" i="1"/>
  <c r="C1017" i="1"/>
  <c r="H1017" i="1" s="1"/>
  <c r="D1016" i="1"/>
  <c r="C1016" i="1"/>
  <c r="H1016" i="1" s="1"/>
  <c r="D1015" i="1"/>
  <c r="C1015" i="1"/>
  <c r="D1014" i="1"/>
  <c r="C1014" i="1"/>
  <c r="H1014" i="1" s="1"/>
  <c r="D1013" i="1"/>
  <c r="C1013" i="1"/>
  <c r="H1013" i="1" s="1"/>
  <c r="D1012" i="1"/>
  <c r="C1012" i="1"/>
  <c r="H1012" i="1" s="1"/>
  <c r="D1011" i="1"/>
  <c r="C1011" i="1"/>
  <c r="D1010" i="1"/>
  <c r="C1010" i="1"/>
  <c r="H1010" i="1" s="1"/>
  <c r="D1009" i="1"/>
  <c r="C1009" i="1"/>
  <c r="H1009" i="1" s="1"/>
  <c r="D1008" i="1"/>
  <c r="C1008" i="1"/>
  <c r="H1008" i="1" s="1"/>
  <c r="D1007" i="1"/>
  <c r="C1007" i="1"/>
  <c r="D1006" i="1"/>
  <c r="C1006" i="1"/>
  <c r="H1006" i="1" s="1"/>
  <c r="D1005" i="1"/>
  <c r="C1005" i="1"/>
  <c r="H1005" i="1" s="1"/>
  <c r="D1004" i="1"/>
  <c r="C1004" i="1"/>
  <c r="H1004" i="1" s="1"/>
  <c r="D1003" i="1"/>
  <c r="C1003" i="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D992" i="1"/>
  <c r="C992" i="1"/>
  <c r="H992" i="1" s="1"/>
  <c r="D991" i="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C148" i="1"/>
  <c r="D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D3" i="1"/>
  <c r="F134" i="4" l="1"/>
  <c r="F133" i="4"/>
  <c r="H29" i="1"/>
  <c r="H33" i="1"/>
  <c r="H37" i="1"/>
  <c r="H41" i="1"/>
  <c r="H45" i="1"/>
  <c r="H49" i="1"/>
  <c r="H53" i="1"/>
  <c r="H57" i="1"/>
  <c r="H61" i="1"/>
  <c r="H6" i="1"/>
  <c r="H10" i="1"/>
  <c r="H14" i="1"/>
  <c r="H18" i="1"/>
  <c r="H22" i="1"/>
  <c r="H26" i="1"/>
  <c r="H30" i="1"/>
  <c r="H34" i="1"/>
  <c r="H38" i="1"/>
  <c r="H42" i="1"/>
  <c r="H50" i="1"/>
  <c r="H54" i="1"/>
  <c r="H58" i="1"/>
  <c r="H62" i="1"/>
  <c r="H31" i="1"/>
  <c r="H35" i="1"/>
  <c r="H39" i="1"/>
  <c r="H43" i="1"/>
  <c r="H47" i="1"/>
  <c r="H51" i="1"/>
  <c r="H55" i="1"/>
  <c r="H59" i="1"/>
  <c r="H63" i="1"/>
  <c r="H4" i="1"/>
  <c r="H8" i="1"/>
  <c r="H12" i="1"/>
  <c r="H16" i="1"/>
  <c r="H20" i="1"/>
  <c r="H24" i="1"/>
  <c r="H28" i="1"/>
  <c r="H32" i="1"/>
  <c r="H36" i="1"/>
  <c r="H40" i="1"/>
  <c r="H44" i="1"/>
  <c r="H48" i="1"/>
  <c r="H52" i="1"/>
  <c r="H56" i="1"/>
  <c r="H60" i="1"/>
  <c r="H64"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91" i="1"/>
  <c r="H295" i="1"/>
  <c r="H299" i="1"/>
  <c r="H303" i="1"/>
  <c r="H307" i="1"/>
  <c r="H311" i="1"/>
  <c r="H315" i="1"/>
  <c r="H319" i="1"/>
  <c r="H323" i="1"/>
  <c r="H327" i="1"/>
  <c r="H331" i="1"/>
  <c r="H335" i="1"/>
  <c r="H339" i="1"/>
  <c r="H343" i="1"/>
  <c r="H347" i="1"/>
  <c r="H66" i="1"/>
  <c r="H70" i="1"/>
  <c r="H74" i="1"/>
  <c r="H78"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3" i="1"/>
  <c r="H227" i="1"/>
  <c r="H231" i="1"/>
  <c r="H235" i="1"/>
  <c r="H239" i="1"/>
  <c r="H243" i="1"/>
  <c r="H247" i="1"/>
  <c r="H251" i="1"/>
  <c r="H255" i="1"/>
  <c r="H263" i="1"/>
  <c r="H267" i="1"/>
  <c r="H271" i="1"/>
  <c r="H275" i="1"/>
  <c r="H279" i="1"/>
  <c r="H283" i="1"/>
  <c r="H289" i="1"/>
  <c r="H297" i="1"/>
  <c r="H301" i="1"/>
  <c r="H305" i="1"/>
  <c r="H309" i="1"/>
  <c r="H313" i="1"/>
  <c r="H317" i="1"/>
  <c r="H321" i="1"/>
  <c r="H325" i="1"/>
  <c r="H329" i="1"/>
  <c r="H333" i="1"/>
  <c r="H337" i="1"/>
  <c r="H341" i="1"/>
  <c r="H418" i="1"/>
  <c r="H422" i="1"/>
  <c r="H68" i="1"/>
  <c r="H72" i="1"/>
  <c r="H76" i="1"/>
  <c r="H80" i="1"/>
  <c r="H84" i="1"/>
  <c r="H88" i="1"/>
  <c r="H92" i="1"/>
  <c r="H96" i="1"/>
  <c r="H100" i="1"/>
  <c r="H104" i="1"/>
  <c r="H108" i="1"/>
  <c r="H112" i="1"/>
  <c r="H116" i="1"/>
  <c r="H124" i="1"/>
  <c r="H128" i="1"/>
  <c r="H132" i="1"/>
  <c r="H136" i="1"/>
  <c r="H140" i="1"/>
  <c r="H144" i="1"/>
  <c r="H148" i="1"/>
  <c r="H152" i="1"/>
  <c r="H156" i="1"/>
  <c r="H160" i="1"/>
  <c r="H164" i="1"/>
  <c r="H168" i="1"/>
  <c r="H172" i="1"/>
  <c r="H176" i="1"/>
  <c r="H180" i="1"/>
  <c r="H184" i="1"/>
  <c r="H188" i="1"/>
  <c r="H196" i="1"/>
  <c r="H200" i="1"/>
  <c r="H204" i="1"/>
  <c r="H208" i="1"/>
  <c r="H212" i="1"/>
  <c r="H216" i="1"/>
  <c r="H220" i="1"/>
  <c r="H224" i="1"/>
  <c r="H228" i="1"/>
  <c r="H232" i="1"/>
  <c r="H236" i="1"/>
  <c r="H240" i="1"/>
  <c r="H244" i="1"/>
  <c r="H252" i="1"/>
  <c r="H256" i="1"/>
  <c r="H260" i="1"/>
  <c r="H264" i="1"/>
  <c r="H268" i="1"/>
  <c r="H272" i="1"/>
  <c r="H276" i="1"/>
  <c r="H280" i="1"/>
  <c r="H284" i="1"/>
  <c r="H290" i="1"/>
  <c r="H298" i="1"/>
  <c r="H302" i="1"/>
  <c r="H310" i="1"/>
  <c r="H314" i="1"/>
  <c r="H318" i="1"/>
  <c r="H322" i="1"/>
  <c r="H326" i="1"/>
  <c r="H330" i="1"/>
  <c r="H334" i="1"/>
  <c r="H338" i="1"/>
  <c r="H342" i="1"/>
  <c r="H350" i="1"/>
  <c r="H354" i="1"/>
  <c r="H362" i="1"/>
  <c r="H366" i="1"/>
  <c r="H370" i="1"/>
  <c r="H374" i="1"/>
  <c r="H378" i="1"/>
  <c r="H382" i="1"/>
  <c r="H386" i="1"/>
  <c r="H390" i="1"/>
  <c r="H394" i="1"/>
  <c r="H398"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E38" i="7"/>
  <c r="D1470" i="1"/>
  <c r="D43" i="8"/>
  <c r="C1524" i="1"/>
  <c r="H1524" i="1" s="1"/>
  <c r="H868" i="1"/>
  <c r="H1067" i="1"/>
  <c r="H1071" i="1"/>
  <c r="H1075" i="1"/>
  <c r="H1079" i="1"/>
  <c r="H1083" i="1"/>
  <c r="H1087" i="1"/>
  <c r="H1091" i="1"/>
  <c r="H1095" i="1"/>
  <c r="H1099" i="1"/>
  <c r="H1103" i="1"/>
  <c r="H1107" i="1"/>
  <c r="H1111" i="1"/>
  <c r="H1115" i="1"/>
  <c r="H1119" i="1"/>
  <c r="H1123" i="1"/>
  <c r="I17" i="3"/>
  <c r="E7" i="5"/>
  <c r="D990"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F245" i="5"/>
  <c r="C1222" i="1"/>
  <c r="H1222" i="1" s="1"/>
  <c r="F28" i="6"/>
  <c r="C1322" i="1"/>
  <c r="H1322" i="1" s="1"/>
  <c r="F35" i="6"/>
  <c r="H25" i="3"/>
  <c r="H990" i="1"/>
  <c r="H1051" i="1"/>
  <c r="H1055" i="1"/>
  <c r="E206" i="5"/>
  <c r="D1201" i="1"/>
  <c r="H1201" i="1" s="1"/>
  <c r="I23" i="3"/>
  <c r="D1214"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631" i="1"/>
  <c r="H991" i="1"/>
  <c r="H995" i="1"/>
  <c r="H999" i="1"/>
  <c r="H1003" i="1"/>
  <c r="H1007" i="1"/>
  <c r="H1011" i="1"/>
  <c r="H1015" i="1"/>
  <c r="H1019" i="1"/>
  <c r="H1023" i="1"/>
  <c r="H1027" i="1"/>
  <c r="H1031" i="1"/>
  <c r="H1035" i="1"/>
  <c r="H1039" i="1"/>
  <c r="H1043"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147" i="1"/>
  <c r="H1151" i="1"/>
  <c r="H1155" i="1"/>
  <c r="H1159" i="1"/>
  <c r="H1163" i="1"/>
  <c r="H1167" i="1"/>
  <c r="H1171" i="1"/>
  <c r="H1175" i="1"/>
  <c r="H1179"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H1431" i="1"/>
  <c r="J1456" i="1"/>
  <c r="J1460" i="1"/>
  <c r="J1464" i="1"/>
  <c r="J1468" i="1"/>
  <c r="F107" i="4"/>
  <c r="D106" i="4"/>
  <c r="F430" i="4"/>
  <c r="D421" i="4"/>
  <c r="F581" i="4"/>
  <c r="D580" i="4"/>
  <c r="F626" i="4"/>
  <c r="D625" i="4"/>
  <c r="F238" i="5"/>
  <c r="D237" i="5"/>
  <c r="E5" i="6"/>
  <c r="D89" i="6"/>
  <c r="C1469" i="1"/>
  <c r="H31" i="3"/>
  <c r="B265" i="9"/>
  <c r="B270" i="9"/>
  <c r="H1470" i="1"/>
  <c r="E6" i="4"/>
  <c r="E412" i="4" s="1"/>
  <c r="E350" i="4"/>
  <c r="E407" i="4" s="1"/>
  <c r="D402" i="1" s="1"/>
  <c r="F507" i="4"/>
  <c r="D484" i="4"/>
  <c r="F79" i="5"/>
  <c r="D78" i="5"/>
  <c r="H1437" i="1"/>
  <c r="J1441" i="1"/>
  <c r="D50" i="4"/>
  <c r="F177" i="4"/>
  <c r="F304" i="4"/>
  <c r="D299" i="4"/>
  <c r="D311" i="4"/>
  <c r="F530" i="4"/>
  <c r="D529" i="4"/>
  <c r="E35" i="6"/>
  <c r="D5" i="7"/>
  <c r="I30" i="3"/>
  <c r="D1453" i="1"/>
  <c r="H1453" i="1" s="1"/>
  <c r="B271" i="9"/>
  <c r="F164" i="4"/>
  <c r="D163" i="4"/>
  <c r="F268" i="4"/>
  <c r="D263" i="4"/>
  <c r="F481" i="4"/>
  <c r="D472" i="4"/>
  <c r="E515" i="4"/>
  <c r="D509" i="1" s="1"/>
  <c r="E528" i="4"/>
  <c r="F388" i="4"/>
  <c r="D363" i="4"/>
  <c r="F12" i="5"/>
  <c r="E87" i="5"/>
  <c r="D1065" i="1" s="1"/>
  <c r="H1065" i="1" s="1"/>
  <c r="H1314" i="1"/>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J1455" i="1"/>
  <c r="J1459" i="1"/>
  <c r="J1463" i="1"/>
  <c r="J1467" i="1"/>
  <c r="F463" i="4"/>
  <c r="D459" i="4"/>
  <c r="F115" i="6"/>
  <c r="D114" i="6"/>
  <c r="J1439" i="1"/>
  <c r="J1443" i="1"/>
  <c r="J1447" i="1"/>
  <c r="J1451" i="1"/>
  <c r="E420" i="4"/>
  <c r="F519" i="4"/>
  <c r="D515" i="4"/>
  <c r="D7" i="5"/>
  <c r="F135" i="5"/>
  <c r="D134" i="5"/>
  <c r="F210" i="4"/>
  <c r="E643" i="4"/>
  <c r="D637" i="1" s="1"/>
  <c r="H637" i="1" s="1"/>
  <c r="J1478" i="1"/>
  <c r="F112" i="4"/>
  <c r="F125" i="4"/>
  <c r="F169" i="4"/>
  <c r="D644" i="4"/>
  <c r="C638" i="1" s="1"/>
  <c r="E146" i="5"/>
  <c r="D1124" i="1" s="1"/>
  <c r="H1124" i="1" s="1"/>
  <c r="E291" i="9"/>
  <c r="B291" i="9" s="1"/>
  <c r="F164" i="5"/>
  <c r="D177" i="5"/>
  <c r="D129" i="6"/>
  <c r="F82" i="4"/>
  <c r="B275" i="9"/>
  <c r="F188" i="4"/>
  <c r="D215" i="4"/>
  <c r="D252" i="4"/>
  <c r="D351" i="4"/>
  <c r="D567" i="4"/>
  <c r="D69" i="5"/>
  <c r="D118" i="5"/>
  <c r="D206" i="5"/>
  <c r="D7" i="4"/>
  <c r="F83" i="4"/>
  <c r="D124" i="4"/>
  <c r="D196" i="4"/>
  <c r="E143" i="9"/>
  <c r="B143" i="9" s="1"/>
  <c r="H290" i="9"/>
  <c r="E290" i="9" s="1"/>
  <c r="B290" i="9" s="1"/>
  <c r="F246" i="5"/>
  <c r="F259" i="5"/>
  <c r="D5" i="6"/>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3" i="4"/>
  <c r="H21" i="9"/>
  <c r="G21" i="9"/>
  <c r="E21" i="9" s="1"/>
  <c r="F152" i="4"/>
  <c r="F416" i="4"/>
  <c r="F417" i="4"/>
  <c r="F603" i="4"/>
  <c r="F88" i="5"/>
  <c r="F149" i="5"/>
  <c r="F177" i="5"/>
  <c r="F190" i="5"/>
  <c r="F206" i="5"/>
  <c r="F5" i="6"/>
  <c r="D141" i="6"/>
  <c r="D42" i="8"/>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E290" i="4" l="1"/>
  <c r="D286" i="1" s="1"/>
  <c r="E291" i="4"/>
  <c r="D287" i="1" s="1"/>
  <c r="H24" i="3"/>
  <c r="C1299" i="1"/>
  <c r="F7" i="4"/>
  <c r="D6" i="4"/>
  <c r="C3" i="1"/>
  <c r="F215" i="4"/>
  <c r="C211" i="1"/>
  <c r="F484" i="4"/>
  <c r="C478" i="1"/>
  <c r="G311" i="9"/>
  <c r="C1183" i="1"/>
  <c r="F134" i="5"/>
  <c r="C1112" i="1"/>
  <c r="F472" i="4"/>
  <c r="C466" i="1"/>
  <c r="F89" i="6"/>
  <c r="C1383" i="1"/>
  <c r="F421" i="4"/>
  <c r="D420" i="4"/>
  <c r="C415" i="1"/>
  <c r="D985" i="1"/>
  <c r="I20" i="3"/>
  <c r="F118" i="5"/>
  <c r="C1096" i="1"/>
  <c r="G316" i="9"/>
  <c r="E316" i="9" s="1"/>
  <c r="H29" i="3"/>
  <c r="C1436" i="1"/>
  <c r="F50" i="4"/>
  <c r="C46" i="1"/>
  <c r="E408" i="4"/>
  <c r="D403" i="1" s="1"/>
  <c r="D345" i="1"/>
  <c r="E141" i="6"/>
  <c r="I24" i="3"/>
  <c r="D1299" i="1"/>
  <c r="E68" i="5"/>
  <c r="E6" i="5" s="1"/>
  <c r="F263" i="4"/>
  <c r="C259" i="1"/>
  <c r="I25" i="3"/>
  <c r="D1329" i="1"/>
  <c r="I16" i="3"/>
  <c r="D2" i="1"/>
  <c r="F237" i="5"/>
  <c r="H23" i="3"/>
  <c r="C1214" i="1"/>
  <c r="F106" i="4"/>
  <c r="C102" i="1"/>
  <c r="F69" i="5"/>
  <c r="D68" i="5"/>
  <c r="C1047" i="1"/>
  <c r="F129" i="6"/>
  <c r="C1423" i="1"/>
  <c r="F7" i="5"/>
  <c r="D6" i="5"/>
  <c r="H20" i="3"/>
  <c r="C985" i="1"/>
  <c r="F114" i="6"/>
  <c r="H27" i="3"/>
  <c r="C1408" i="1"/>
  <c r="F363" i="4"/>
  <c r="C358" i="1"/>
  <c r="F529" i="4"/>
  <c r="D528" i="4"/>
  <c r="C523" i="1"/>
  <c r="F196" i="4"/>
  <c r="C192" i="1"/>
  <c r="F567" i="4"/>
  <c r="C561" i="1"/>
  <c r="G308" i="9"/>
  <c r="E308" i="9" s="1"/>
  <c r="B308" i="9" s="1"/>
  <c r="D176" i="5"/>
  <c r="C1154" i="1"/>
  <c r="F515" i="4"/>
  <c r="C509" i="1"/>
  <c r="F163" i="4"/>
  <c r="C159" i="1"/>
  <c r="F625" i="4"/>
  <c r="C619" i="1"/>
  <c r="H311" i="9"/>
  <c r="E176" i="5"/>
  <c r="D1183" i="1"/>
  <c r="I35" i="3"/>
  <c r="C1518" i="1"/>
  <c r="F124" i="4"/>
  <c r="C120" i="1"/>
  <c r="F351" i="4"/>
  <c r="D350" i="4"/>
  <c r="C346" i="1"/>
  <c r="F146" i="5"/>
  <c r="F459" i="4"/>
  <c r="C453" i="1"/>
  <c r="D151" i="4"/>
  <c r="F311" i="4"/>
  <c r="C306" i="1"/>
  <c r="F78" i="5"/>
  <c r="C1056" i="1"/>
  <c r="E165" i="9"/>
  <c r="B165" i="9" s="1"/>
  <c r="H638" i="1"/>
  <c r="F252" i="4"/>
  <c r="C248" i="1"/>
  <c r="E635" i="4"/>
  <c r="D629" i="1" s="1"/>
  <c r="D414" i="1"/>
  <c r="E636" i="4"/>
  <c r="D630" i="1" s="1"/>
  <c r="D522" i="1"/>
  <c r="F299" i="4"/>
  <c r="D298" i="4"/>
  <c r="C294" i="1"/>
  <c r="F580" i="4"/>
  <c r="C574" i="1"/>
  <c r="I31" i="3"/>
  <c r="D1469" i="1"/>
  <c r="G1469" i="1" s="1"/>
  <c r="F644" i="4"/>
  <c r="K1451" i="9"/>
  <c r="G314" i="9"/>
  <c r="E314" i="9" s="1"/>
  <c r="B314" i="9" s="1"/>
  <c r="I34" i="3"/>
  <c r="C1517" i="1"/>
  <c r="G313" i="9"/>
  <c r="E313" i="9" s="1"/>
  <c r="F141" i="6"/>
  <c r="H28" i="3"/>
  <c r="C1435" i="1"/>
  <c r="G318" i="9"/>
  <c r="E318" i="9" s="1"/>
  <c r="B21" i="9"/>
  <c r="E640" i="4"/>
  <c r="E415" i="4"/>
  <c r="D410" i="1" s="1"/>
  <c r="D408" i="1"/>
  <c r="E639" i="4"/>
  <c r="E414" i="4"/>
  <c r="D409" i="1" s="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984" i="1" l="1"/>
  <c r="H1056" i="1"/>
  <c r="G1056" i="1"/>
  <c r="H346" i="1"/>
  <c r="G346" i="1"/>
  <c r="E175" i="5"/>
  <c r="D1152" i="1" s="1"/>
  <c r="I22" i="3"/>
  <c r="D1153" i="1"/>
  <c r="H19" i="9"/>
  <c r="E19" i="9" s="1"/>
  <c r="B19" i="9" s="1"/>
  <c r="H1154" i="1"/>
  <c r="G1154" i="1"/>
  <c r="D636" i="4"/>
  <c r="C522" i="1"/>
  <c r="F528" i="4"/>
  <c r="H102" i="1"/>
  <c r="G102" i="1"/>
  <c r="H466" i="1"/>
  <c r="G466" i="1"/>
  <c r="D408" i="4"/>
  <c r="C345" i="1"/>
  <c r="F350" i="4"/>
  <c r="F176" i="5"/>
  <c r="H22" i="3"/>
  <c r="D175" i="5"/>
  <c r="C1153" i="1"/>
  <c r="C984" i="1"/>
  <c r="G285" i="9"/>
  <c r="E285" i="9" s="1"/>
  <c r="B285" i="9" s="1"/>
  <c r="G278" i="9"/>
  <c r="F6" i="5"/>
  <c r="H259" i="1"/>
  <c r="G259" i="1"/>
  <c r="H46" i="1"/>
  <c r="G46" i="1"/>
  <c r="H211" i="1"/>
  <c r="G211" i="1"/>
  <c r="H306" i="1"/>
  <c r="G306" i="1"/>
  <c r="H619" i="1"/>
  <c r="G619" i="1"/>
  <c r="H358" i="1"/>
  <c r="G358" i="1"/>
  <c r="H1214" i="1"/>
  <c r="G1214" i="1"/>
  <c r="H1112" i="1"/>
  <c r="G1112" i="1"/>
  <c r="H574" i="1"/>
  <c r="G574" i="1"/>
  <c r="H120" i="1"/>
  <c r="G120" i="1"/>
  <c r="H561" i="1"/>
  <c r="G561" i="1"/>
  <c r="H1423" i="1"/>
  <c r="G1423" i="1"/>
  <c r="I21" i="3"/>
  <c r="D1046" i="1"/>
  <c r="H1436" i="1"/>
  <c r="G1436" i="1"/>
  <c r="H415" i="1"/>
  <c r="G415" i="1"/>
  <c r="H3" i="1"/>
  <c r="G3" i="1"/>
  <c r="H248" i="1"/>
  <c r="G248" i="1"/>
  <c r="D289" i="4"/>
  <c r="H17" i="3"/>
  <c r="C147" i="1"/>
  <c r="F151" i="4"/>
  <c r="H159" i="1"/>
  <c r="G159" i="1"/>
  <c r="H1408" i="1"/>
  <c r="G1408" i="1"/>
  <c r="D635" i="4"/>
  <c r="C414" i="1"/>
  <c r="F420" i="4"/>
  <c r="H1183" i="1"/>
  <c r="G1183" i="1"/>
  <c r="H16" i="3"/>
  <c r="C2" i="1"/>
  <c r="F6" i="4"/>
  <c r="D412" i="4"/>
  <c r="D290" i="4"/>
  <c r="H294" i="1"/>
  <c r="G294" i="1"/>
  <c r="H453" i="1"/>
  <c r="G453" i="1"/>
  <c r="H1518" i="1"/>
  <c r="G1518" i="1"/>
  <c r="H192" i="1"/>
  <c r="G192" i="1"/>
  <c r="H1047" i="1"/>
  <c r="G1047" i="1"/>
  <c r="B316" i="9"/>
  <c r="E315" i="9"/>
  <c r="I10" i="3" s="1"/>
  <c r="E311" i="9"/>
  <c r="B311" i="9" s="1"/>
  <c r="D407" i="4"/>
  <c r="C293" i="1"/>
  <c r="F298" i="4"/>
  <c r="H509" i="1"/>
  <c r="G509" i="1"/>
  <c r="F68" i="5"/>
  <c r="H21" i="3"/>
  <c r="C1046" i="1"/>
  <c r="I28" i="3"/>
  <c r="D1435" i="1"/>
  <c r="H1096" i="1"/>
  <c r="G1096" i="1"/>
  <c r="H1383" i="1"/>
  <c r="G1383" i="1"/>
  <c r="H1469" i="1"/>
  <c r="H1299" i="1"/>
  <c r="G1299" i="1"/>
  <c r="H523" i="1"/>
  <c r="G523" i="1"/>
  <c r="H985" i="1"/>
  <c r="G985" i="1"/>
  <c r="G1329" i="1"/>
  <c r="H1329" i="1"/>
  <c r="H478" i="1"/>
  <c r="G478" i="1"/>
  <c r="E641" i="4"/>
  <c r="D633" i="1"/>
  <c r="E642" i="4"/>
  <c r="D634" i="1"/>
  <c r="B318" i="9"/>
  <c r="E317" i="9"/>
  <c r="H1435" i="1"/>
  <c r="G1435" i="1"/>
  <c r="H9" i="3"/>
  <c r="B313" i="9"/>
  <c r="E312" i="9"/>
  <c r="H1517" i="1"/>
  <c r="G1517" i="1"/>
  <c r="H11" i="3"/>
  <c r="F407" i="4" l="1"/>
  <c r="C402" i="1"/>
  <c r="H1046" i="1"/>
  <c r="G1046" i="1"/>
  <c r="G2" i="1"/>
  <c r="H2" i="1"/>
  <c r="H522" i="1"/>
  <c r="G522" i="1"/>
  <c r="H345" i="1"/>
  <c r="G345" i="1"/>
  <c r="F636" i="4"/>
  <c r="C630" i="1"/>
  <c r="F408" i="4"/>
  <c r="C403" i="1"/>
  <c r="H147" i="1"/>
  <c r="G147" i="1"/>
  <c r="H8" i="3"/>
  <c r="M3" i="9" s="1"/>
  <c r="G984" i="1"/>
  <c r="H984" i="1"/>
  <c r="C286" i="1"/>
  <c r="F290" i="4"/>
  <c r="H414" i="1"/>
  <c r="G414" i="1"/>
  <c r="H1153" i="1"/>
  <c r="G1153" i="1"/>
  <c r="H293" i="1"/>
  <c r="G293" i="1"/>
  <c r="D639" i="4"/>
  <c r="F412" i="4"/>
  <c r="C407" i="1"/>
  <c r="F635" i="4"/>
  <c r="C629" i="1"/>
  <c r="C285" i="1"/>
  <c r="D413" i="4"/>
  <c r="D414" i="4" s="1"/>
  <c r="D291" i="4"/>
  <c r="F289" i="4"/>
  <c r="F175" i="5"/>
  <c r="C1152" i="1"/>
  <c r="H278" i="9"/>
  <c r="E278" i="9" s="1"/>
  <c r="N3" i="9"/>
  <c r="I11" i="3"/>
  <c r="K3" i="9"/>
  <c r="I9" i="3"/>
  <c r="E646" i="4"/>
  <c r="D636" i="1"/>
  <c r="E645" i="4"/>
  <c r="D635" i="1"/>
  <c r="B278" i="9" l="1"/>
  <c r="E277" i="9"/>
  <c r="I8" i="3" s="1"/>
  <c r="F414" i="4"/>
  <c r="C409" i="1"/>
  <c r="H1152" i="1"/>
  <c r="G1152" i="1"/>
  <c r="H407" i="1"/>
  <c r="G407" i="1"/>
  <c r="H403" i="1"/>
  <c r="G403" i="1"/>
  <c r="F291" i="4"/>
  <c r="C287" i="1"/>
  <c r="F639" i="4"/>
  <c r="C633" i="1"/>
  <c r="G286" i="1"/>
  <c r="H286" i="1"/>
  <c r="H630" i="1"/>
  <c r="G630" i="1"/>
  <c r="D640" i="4"/>
  <c r="D641" i="4" s="1"/>
  <c r="D415" i="4"/>
  <c r="F413" i="4"/>
  <c r="C408" i="1"/>
  <c r="H285" i="1"/>
  <c r="G285" i="1"/>
  <c r="H402" i="1"/>
  <c r="G402" i="1"/>
  <c r="H629" i="1"/>
  <c r="G629" i="1"/>
  <c r="I18" i="3"/>
  <c r="D639" i="1"/>
  <c r="I19" i="3"/>
  <c r="D640" i="1"/>
  <c r="F641" i="4" l="1"/>
  <c r="C635" i="1"/>
  <c r="G408" i="1"/>
  <c r="H408" i="1"/>
  <c r="H633" i="1"/>
  <c r="G633" i="1"/>
  <c r="F415" i="4"/>
  <c r="C410" i="1"/>
  <c r="F640" i="4"/>
  <c r="C634" i="1"/>
  <c r="D642" i="4"/>
  <c r="H287" i="1"/>
  <c r="G287" i="1"/>
  <c r="H409" i="1"/>
  <c r="G409" i="1"/>
  <c r="C636" i="1" l="1"/>
  <c r="D646" i="4"/>
  <c r="F642" i="4"/>
  <c r="G634" i="1"/>
  <c r="H634" i="1"/>
  <c r="H635" i="1"/>
  <c r="G635" i="1"/>
  <c r="H410" i="1"/>
  <c r="G410" i="1"/>
  <c r="D645" i="4"/>
  <c r="F645" i="4" l="1"/>
  <c r="C639" i="1"/>
  <c r="H18" i="3"/>
  <c r="G276" i="9"/>
  <c r="E276" i="9" s="1"/>
  <c r="B276" i="9" s="1"/>
  <c r="H19" i="3"/>
  <c r="C640" i="1"/>
  <c r="F646" i="4"/>
  <c r="H636" i="1"/>
  <c r="G636" i="1"/>
  <c r="H7" i="3"/>
  <c r="J3" i="9" s="1"/>
  <c r="H640" i="1" l="1"/>
  <c r="G640" i="1"/>
  <c r="J17" i="9"/>
  <c r="I6" i="9"/>
  <c r="K8" i="9"/>
  <c r="K11" i="9"/>
  <c r="H15" i="9"/>
  <c r="J6" i="9"/>
  <c r="I12" i="9"/>
  <c r="G16" i="9"/>
  <c r="J10" i="9"/>
  <c r="J13" i="9"/>
  <c r="K13" i="9"/>
  <c r="I17" i="9"/>
  <c r="I9" i="9"/>
  <c r="L15" i="9"/>
  <c r="M16" i="9"/>
  <c r="K7" i="9"/>
  <c r="H274" i="9"/>
  <c r="H17" i="9"/>
  <c r="K6" i="9"/>
  <c r="J9" i="9"/>
  <c r="J12" i="9"/>
  <c r="M15" i="9"/>
  <c r="K12" i="9"/>
  <c r="I13" i="9"/>
  <c r="K10" i="9"/>
  <c r="G274" i="9"/>
  <c r="G17" i="9"/>
  <c r="I7" i="9"/>
  <c r="K9" i="9"/>
  <c r="J7" i="9"/>
  <c r="I5" i="9"/>
  <c r="M272" i="9"/>
  <c r="H16" i="9"/>
  <c r="L16" i="9"/>
  <c r="G15" i="9"/>
  <c r="L272" i="9"/>
  <c r="F272" i="9" s="1"/>
  <c r="H18" i="9"/>
  <c r="J5" i="9"/>
  <c r="I8" i="9"/>
  <c r="I11" i="9"/>
  <c r="G18" i="9"/>
  <c r="E18" i="9" s="1"/>
  <c r="B18" i="9" s="1"/>
  <c r="K5" i="9"/>
  <c r="J8" i="9"/>
  <c r="J11" i="9"/>
  <c r="H639" i="1"/>
  <c r="G639" i="1"/>
  <c r="F16" i="9" l="1"/>
  <c r="E13" i="9"/>
  <c r="B13" i="9" s="1"/>
  <c r="E15" i="9"/>
  <c r="E17" i="9"/>
  <c r="B17" i="9" s="1"/>
  <c r="E274" i="9"/>
  <c r="B274" i="9" s="1"/>
  <c r="E11" i="9"/>
  <c r="B11" i="9" s="1"/>
  <c r="F15" i="9"/>
  <c r="E9" i="9"/>
  <c r="B9" i="9" s="1"/>
  <c r="B272" i="9"/>
  <c r="F20" i="9"/>
  <c r="E7" i="9"/>
  <c r="B7" i="9" s="1"/>
  <c r="E6" i="9"/>
  <c r="B6" i="9" s="1"/>
  <c r="E10" i="9"/>
  <c r="B10" i="9" s="1"/>
  <c r="E16" i="9"/>
  <c r="E8" i="9"/>
  <c r="B8" i="9" s="1"/>
  <c r="E5" i="9"/>
  <c r="E12" i="9"/>
  <c r="B12" i="9" s="1"/>
  <c r="E20" i="9" l="1"/>
  <c r="I7" i="3" s="1"/>
  <c r="B16" i="9"/>
  <c r="E14" i="9"/>
  <c r="B5" i="9"/>
  <c r="E4" i="9"/>
  <c r="F14" i="9"/>
  <c r="F3" i="9"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<sst xmlns="http://schemas.openxmlformats.org/spreadsheetml/2006/main" count="4374" uniqueCount="3426">
  <si>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</si>
  <si>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</si>
  <si>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</si>
  <si>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</si>
  <si>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</si>
  <si>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</si>
  <si>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</si>
  <si>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</si>
  <si>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</si>
  <si>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</si>
  <si>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</si>
  <si>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</si>
  <si>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</si>
  <si>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</si>
  <si>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</si>
  <si>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</si>
  <si>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</si>
  <si>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</si>
  <si>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</si>
  <si>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</si>
  <si>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</si>
  <si>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</si>
  <si>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</si>
  <si>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</si>
  <si>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</si>
  <si>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</si>
  <si>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</si>
  <si>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</si>
  <si>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</si>
  <si>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</si>
  <si>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</si>
  <si>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</si>
  <si>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</si>
  <si>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</si>
  <si>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</si>
  <si>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</si>
  <si>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</si>
  <si>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</si>
  <si>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</si>
  <si>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</si>
  <si>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</si>
  <si>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</si>
  <si>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</si>
  <si>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</si>
  <si>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</si>
  <si>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</si>
  <si>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</si>
  <si>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</si>
  <si>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15368 - O.Š. JULIJA KLOVIĆA,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</si>
  <si>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</si>
  <si>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</si>
  <si>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</si>
  <si>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</si>
  <si>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</si>
  <si>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</si>
  <si>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</si>
  <si>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</si>
  <si>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</si>
  <si>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</si>
  <si>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</si>
  <si>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</si>
  <si>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</si>
  <si>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</si>
  <si>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</si>
  <si>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</si>
  <si>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</si>
  <si>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</si>
  <si>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</si>
  <si>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</si>
  <si>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</si>
  <si>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</si>
  <si>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</si>
  <si>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</si>
  <si>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</si>
  <si>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</si>
  <si>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</si>
  <si>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</si>
  <si>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</si>
  <si>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</si>
  <si>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</si>
  <si>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</si>
  <si>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</si>
  <si>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</si>
  <si>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</si>
  <si>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</si>
  <si>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</si>
  <si>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</si>
  <si>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</si>
  <si>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</si>
  <si>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</si>
  <si>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</si>
  <si>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</si>
  <si>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</si>
  <si>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</si>
  <si>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</si>
  <si>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</si>
  <si>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</si>
  <si>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</si>
  <si>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</si>
  <si>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</si>
  <si>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</si>
  <si>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</si>
  <si>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</si>
  <si>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</si>
  <si>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</si>
  <si>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</si>
  <si>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</si>
  <si>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</si>
  <si>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</si>
  <si>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</si>
  <si>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</si>
  <si>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</si>
  <si>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</si>
  <si>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</si>
  <si>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</si>
  <si>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</si>
  <si>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</si>
  <si>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</si>
  <si>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</si>
  <si>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</si>
  <si>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</si>
  <si>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</si>
  <si>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</si>
  <si>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</si>
  <si>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</si>
  <si>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</si>
  <si>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</si>
  <si>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</si>
  <si>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</si>
  <si>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</si>
  <si>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</si>
  <si>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</si>
  <si>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</si>
  <si>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</si>
  <si>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</si>
  <si>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</si>
  <si>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</si>
  <si>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</si>
  <si>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</si>
  <si>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</si>
  <si>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</si>
  <si>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</si>
  <si>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</si>
  <si>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</si>
  <si>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</si>
  <si>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</si>
  <si>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</si>
  <si>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</si>
  <si>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</si>
  <si>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</si>
  <si>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</si>
  <si>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</si>
  <si>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</si>
  <si>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</si>
  <si>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</si>
  <si>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</si>
  <si>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</si>
  <si>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</si>
  <si>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</si>
  <si>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</si>
  <si>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</si>
  <si>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</si>
  <si>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</si>
  <si>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</si>
  <si>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</si>
  <si>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</si>
  <si>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</si>
  <si>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</si>
  <si>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</si>
  <si>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</si>
  <si>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</si>
  <si>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</si>
  <si>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</si>
  <si>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</si>
  <si>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</si>
  <si>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</si>
  <si>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</si>
  <si>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</si>
  <si>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</si>
  <si>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</si>
  <si>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</si>
  <si>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</si>
  <si>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</si>
  <si>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</si>
  <si>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</si>
  <si>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</si>
  <si>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</si>
  <si>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</si>
  <si>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</si>
  <si>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</si>
  <si>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</si>
  <si>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</si>
  <si>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</si>
  <si>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</si>
  <si>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</si>
  <si>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</si>
  <si>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</si>
  <si>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</si>
  <si>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</si>
  <si>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</si>
  <si>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</si>
  <si>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</si>
  <si>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</si>
  <si>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</si>
  <si>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</si>
  <si>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</si>
  <si>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</si>
  <si>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</si>
  <si>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</si>
  <si>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</si>
  <si>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</si>
  <si>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</si>
  <si>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</si>
  <si>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</si>
  <si>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</si>
  <si>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</si>
  <si>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</si>
  <si>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</si>
  <si>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</si>
  <si>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</si>
  <si>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</si>
  <si>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</si>
  <si>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</si>
  <si>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</si>
  <si>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</si>
  <si>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</si>
  <si>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</si>
  <si>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</si>
  <si>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</si>
  <si>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</si>
  <si>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</si>
  <si>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</si>
  <si>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</si>
  <si>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</si>
  <si>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</si>
  <si>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</si>
  <si>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</si>
  <si>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</si>
  <si>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</si>
  <si>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</si>
  <si>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</si>
  <si>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</si>
  <si>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</si>
  <si>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</si>
  <si>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</si>
  <si>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</si>
  <si>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</si>
  <si>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</si>
  <si>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</si>
  <si>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</si>
  <si>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</si>
  <si>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</si>
  <si>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</si>
  <si>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</si>
  <si>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</si>
  <si>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</si>
  <si>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</si>
  <si>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</si>
  <si>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</si>
  <si>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</si>
  <si>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</si>
  <si>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</si>
  <si>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</si>
  <si>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</si>
  <si>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</si>
  <si>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</si>
  <si>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</si>
  <si>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</si>
  <si>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</si>
  <si>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</si>
  <si>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</si>
  <si>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</si>
  <si>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</si>
  <si>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</si>
  <si>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</si>
  <si>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</si>
  <si>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</si>
  <si>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</si>
  <si>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</si>
  <si>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</si>
  <si>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</si>
  <si>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</si>
  <si>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</si>
  <si>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</si>
  <si>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</si>
  <si>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</si>
  <si>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</si>
  <si>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</si>
  <si>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</si>
  <si>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</si>
  <si>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</si>
  <si>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</si>
  <si>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</si>
  <si>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</si>
  <si>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</si>
  <si>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</si>
  <si>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</si>
  <si>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</si>
  <si>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</si>
  <si>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</si>
  <si>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</si>
  <si>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</si>
  <si>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</si>
  <si>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</si>
  <si>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</si>
  <si>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</si>
  <si>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</si>
  <si>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</si>
  <si>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</si>
  <si>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</si>
  <si>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</si>
  <si>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</si>
  <si>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</si>
  <si>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</si>
  <si>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</si>
  <si>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</si>
  <si>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</si>
  <si>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</si>
  <si>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</si>
  <si>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</si>
  <si>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</si>
  <si>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</si>
  <si>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</si>
  <si>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</si>
  <si>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</si>
  <si>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</si>
  <si>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</si>
  <si>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</si>
  <si>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</si>
  <si>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</si>
  <si>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</si>
  <si>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</si>
  <si>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</si>
  <si>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</si>
  <si>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</si>
  <si>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</si>
  <si>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</si>
  <si>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</si>
  <si>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</si>
  <si>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</si>
  <si>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</si>
  <si>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</si>
  <si>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</si>
  <si>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</si>
  <si>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</si>
  <si>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</si>
  <si>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</si>
  <si>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</si>
  <si>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</si>
  <si>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</si>
  <si>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</si>
  <si>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</si>
  <si>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</si>
  <si>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</si>
  <si>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</si>
  <si>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</si>
  <si>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</si>
  <si>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</si>
  <si>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</si>
  <si>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</si>
  <si>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</si>
  <si>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</si>
  <si>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</si>
  <si>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</si>
  <si>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</si>
  <si>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</si>
  <si>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</si>
  <si>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</si>
  <si>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</si>
  <si>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</si>
  <si>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</si>
  <si>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</si>
  <si>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</si>
  <si>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</si>
  <si>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</si>
  <si>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</si>
  <si>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</si>
  <si>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</si>
  <si>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</si>
  <si>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</si>
  <si>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</si>
  <si>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</si>
  <si>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</si>
  <si>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</si>
  <si>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</si>
  <si>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</si>
  <si>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</si>
  <si>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</si>
  <si>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</si>
  <si>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</si>
  <si>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</si>
  <si>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</si>
  <si>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</si>
  <si>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</si>
  <si>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</si>
  <si>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</si>
  <si>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</si>
  <si>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</si>
  <si>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</si>
  <si>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</si>
  <si>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</si>
  <si>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</si>
  <si>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</si>
  <si>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</si>
  <si>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</si>
  <si>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</si>
  <si>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</si>
  <si>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</si>
  <si>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</si>
  <si>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</si>
  <si>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</si>
  <si>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</si>
  <si>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</si>
  <si>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</si>
  <si>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</si>
  <si>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</si>
  <si>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</si>
  <si>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</si>
  <si>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</si>
  <si>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</si>
  <si>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</si>
  <si>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</si>
  <si>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</si>
  <si>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</si>
  <si>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</si>
  <si>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</si>
  <si>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</si>
  <si>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</si>
  <si>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</si>
  <si>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</si>
  <si>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</si>
  <si>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</si>
  <si>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</si>
  <si>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</si>
  <si>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</si>
  <si>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</si>
  <si>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</si>
  <si>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</si>
  <si>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</si>
  <si>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</si>
  <si>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</si>
  <si>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</si>
  <si>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</si>
  <si>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</si>
  <si>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</si>
  <si>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</si>
  <si>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</si>
  <si>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</si>
  <si>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</si>
  <si>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</si>
  <si>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</si>
  <si>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</si>
  <si>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</si>
  <si>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</si>
  <si>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</si>
  <si>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</si>
  <si>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</si>
  <si>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</si>
  <si>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</si>
  <si>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</si>
  <si>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</si>
  <si>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</si>
  <si>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</si>
  <si>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</si>
  <si>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</si>
  <si>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</si>
  <si>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</si>
  <si>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</si>
  <si>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</si>
  <si>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</si>
  <si>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</si>
  <si>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</si>
  <si>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</si>
  <si>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</si>
  <si>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</si>
  <si>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</si>
  <si>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</si>
  <si>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</si>
  <si>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</si>
  <si>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</si>
  <si>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</si>
  <si>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</si>
  <si>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</si>
  <si>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</si>
  <si>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</si>
  <si>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</si>
  <si>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</si>
  <si>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</si>
  <si>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</si>
  <si>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</si>
  <si>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</si>
  <si>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</si>
  <si>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</si>
  <si>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</si>
  <si>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</si>
  <si>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</si>
  <si>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</si>
  <si>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</si>
  <si>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</si>
  <si>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</si>
  <si>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</si>
  <si>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</si>
  <si>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</si>
  <si>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</si>
  <si>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</si>
  <si>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</si>
  <si>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</si>
  <si>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</si>
  <si>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</si>
  <si>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</si>
  <si>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</si>
  <si>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</si>
  <si>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</si>
  <si>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</si>
  <si>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</si>
  <si>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</si>
  <si>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</si>
  <si>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</si>
  <si>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</si>
  <si>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</si>
  <si>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</si>
  <si>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</si>
  <si>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</si>
  <si>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</si>
  <si>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</si>
  <si>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</si>
  <si>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</si>
  <si>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</si>
  <si>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</si>
  <si>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</si>
  <si>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</si>
  <si>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</si>
  <si>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</si>
  <si>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</si>
  <si>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</si>
  <si>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</si>
  <si>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</si>
  <si>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</si>
  <si>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</si>
  <si>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</si>
  <si>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</si>
  <si>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</si>
  <si>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</si>
  <si>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</si>
  <si>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</si>
  <si>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</si>
  <si>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</si>
  <si>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</si>
  <si>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</si>
  <si>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</si>
  <si>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</si>
  <si>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</si>
  <si>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</si>
  <si>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</si>
  <si>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</si>
  <si>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</si>
  <si>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</si>
  <si>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</si>
  <si>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</si>
  <si>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</si>
  <si>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</si>
  <si>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</si>
  <si>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</si>
  <si>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</si>
  <si>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</si>
  <si>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</si>
  <si>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</si>
  <si>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</si>
  <si>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</si>
  <si>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</si>
  <si>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</si>
  <si>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</si>
  <si>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</si>
  <si>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</si>
  <si>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</si>
  <si>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</si>
  <si>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</si>
  <si>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</si>
  <si>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</si>
  <si>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</si>
  <si>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</si>
  <si>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</si>
  <si>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</si>
  <si>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</si>
  <si>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</si>
  <si>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</si>
  <si>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</si>
  <si>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</si>
  <si>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</si>
  <si>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</si>
  <si>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</si>
  <si>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</si>
  <si>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</si>
  <si>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</si>
  <si>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</si>
  <si>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</si>
  <si>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</si>
  <si>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</si>
  <si>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</si>
  <si>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</si>
  <si>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</si>
  <si>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</si>
  <si>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</si>
  <si>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</si>
  <si>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</si>
  <si>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</si>
  <si>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</si>
  <si>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</si>
  <si>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</si>
  <si>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</si>
  <si>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</si>
  <si>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</si>
  <si>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</si>
  <si>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</si>
  <si>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</si>
  <si>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</si>
  <si>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</si>
  <si>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</si>
  <si>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</si>
  <si>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</si>
  <si>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</si>
  <si>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</si>
  <si>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</si>
  <si>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</si>
  <si>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</si>
  <si>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</si>
  <si>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</si>
  <si>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</si>
  <si>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</si>
  <si>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</si>
  <si>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</si>
  <si>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</si>
  <si>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</si>
  <si>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</si>
  <si>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</si>
  <si>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</si>
  <si>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</si>
  <si>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</si>
  <si>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</si>
  <si>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</si>
  <si>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</si>
  <si>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</si>
  <si>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</si>
  <si>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</si>
  <si>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</si>
  <si>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</si>
  <si>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</si>
  <si>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</si>
  <si>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</si>
  <si>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</si>
  <si>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</si>
  <si>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</si>
  <si>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</si>
  <si>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</si>
  <si>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</si>
  <si>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</si>
  <si>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</si>
  <si>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</si>
  <si>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</si>
  <si>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</si>
  <si>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</si>
  <si>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</si>
  <si>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</si>
  <si>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</si>
  <si>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</si>
  <si>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</si>
  <si>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</si>
  <si>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</si>
  <si>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</si>
  <si>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</si>
  <si>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</si>
  <si>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</si>
  <si>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</si>
  <si>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</si>
  <si>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</si>
  <si>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</si>
  <si>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</si>
  <si>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</si>
  <si>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</si>
  <si>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</si>
  <si>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</si>
  <si>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</si>
  <si>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</si>
  <si>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</si>
  <si>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</si>
  <si>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</si>
  <si>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</si>
  <si>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</si>
  <si>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</si>
  <si>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</si>
  <si>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</si>
  <si>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</si>
  <si>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</si>
  <si>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</si>
  <si>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</si>
  <si>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</si>
  <si>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</si>
  <si>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</si>
  <si>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</si>
  <si>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</si>
  <si>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</si>
  <si>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</si>
  <si>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</si>
  <si>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</si>
  <si>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</si>
  <si>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</si>
  <si>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</si>
  <si>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</si>
  <si>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</si>
  <si>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</si>
  <si>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</si>
  <si>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</si>
  <si>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</si>
  <si>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</si>
  <si>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</si>
  <si>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</si>
  <si>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</si>
  <si>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</si>
  <si>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</si>
  <si>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</si>
  <si>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</si>
  <si>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</si>
  <si>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</si>
  <si>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</si>
  <si>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</si>
  <si>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</si>
  <si>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</si>
  <si>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</si>
  <si>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</si>
  <si>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</si>
  <si>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</si>
  <si>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</si>
  <si>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</si>
  <si>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</si>
  <si>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</si>
  <si>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</si>
  <si>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</si>
  <si>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</si>
  <si>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</si>
  <si>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</si>
  <si>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</si>
  <si>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</si>
  <si>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</si>
  <si>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</si>
  <si>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</si>
  <si>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</si>
  <si>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</si>
  <si>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</si>
  <si>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</si>
  <si>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</si>
  <si>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</si>
  <si>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</si>
  <si>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</si>
  <si>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</si>
  <si>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</si>
  <si>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</si>
  <si>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</si>
  <si>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</si>
  <si>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</si>
  <si>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</si>
  <si>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</si>
  <si>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</si>
  <si>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</si>
  <si>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</si>
  <si>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</si>
  <si>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</si>
  <si>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</si>
  <si>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</si>
  <si>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</si>
  <si>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</si>
  <si>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</si>
  <si>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</si>
  <si>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</si>
  <si>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</si>
  <si>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</si>
  <si>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</si>
  <si>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</si>
  <si>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</si>
  <si>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</si>
  <si>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</si>
  <si>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</si>
  <si>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</si>
  <si>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</si>
  <si>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</si>
  <si>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</si>
  <si>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</si>
  <si>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</si>
  <si>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</si>
  <si>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</si>
  <si>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</si>
  <si>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</si>
  <si>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</si>
  <si>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</si>
  <si>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</si>
  <si>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</si>
  <si>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</si>
  <si>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</si>
  <si>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</si>
  <si>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</si>
  <si>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</si>
  <si>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</si>
  <si>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</si>
  <si>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</si>
  <si>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</si>
  <si>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</si>
  <si>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</si>
  <si>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</si>
  <si>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</si>
  <si>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</si>
  <si>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</si>
  <si>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</si>
  <si>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</si>
  <si>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</si>
  <si>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</si>
  <si>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</si>
  <si>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</si>
  <si>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</si>
  <si>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</si>
  <si>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</si>
  <si>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</si>
  <si>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</si>
  <si>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</si>
  <si>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</si>
  <si>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</si>
  <si>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</si>
  <si>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</si>
  <si>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</si>
  <si>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</si>
  <si>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</si>
  <si>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</si>
  <si>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</si>
  <si>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</si>
  <si>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</si>
  <si>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</si>
  <si>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</si>
  <si>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</si>
  <si>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</si>
  <si>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</si>
  <si>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</si>
  <si>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</si>
  <si>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</si>
  <si>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</si>
  <si>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</si>
  <si>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</si>
  <si>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</si>
  <si>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</si>
  <si>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</si>
  <si>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</si>
  <si>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</si>
  <si>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</si>
  <si>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</si>
  <si>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</si>
  <si>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</si>
  <si>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</si>
  <si>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</si>
  <si>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</si>
  <si>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</si>
  <si>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</si>
  <si>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</si>
  <si>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</si>
  <si>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</si>
  <si>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</si>
  <si>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</si>
  <si>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</si>
  <si>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</si>
  <si>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</si>
  <si>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</si>
  <si>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</si>
  <si>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</si>
  <si>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</si>
  <si>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</si>
  <si>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</si>
  <si>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</si>
  <si>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</si>
  <si>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</si>
  <si>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</si>
  <si>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</si>
  <si>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</si>
  <si>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</si>
  <si>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</si>
  <si>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</si>
  <si>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</si>
  <si>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</si>
  <si>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</si>
  <si>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</si>
  <si>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</si>
  <si>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</si>
  <si>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</si>
  <si>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</si>
  <si>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</si>
  <si>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</si>
  <si>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</si>
  <si>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</si>
  <si>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</si>
  <si>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</si>
  <si>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</si>
  <si>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</si>
  <si>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</si>
  <si>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</si>
  <si>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</si>
  <si>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</si>
  <si>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</si>
  <si>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</si>
  <si>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</si>
  <si>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</si>
  <si>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</si>
  <si>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</si>
  <si>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</si>
  <si>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</si>
  <si>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</si>
  <si>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</si>
  <si>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</si>
  <si>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</si>
  <si>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</si>
  <si>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</si>
  <si>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</si>
  <si>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</si>
  <si>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</si>
  <si>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</si>
  <si>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</si>
  <si>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</si>
  <si>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</si>
  <si>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</si>
  <si>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</si>
  <si>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</si>
  <si>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</si>
  <si>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</si>
  <si>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</si>
  <si>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</si>
  <si>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</si>
  <si>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</si>
  <si>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</si>
  <si>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</si>
  <si>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</si>
  <si>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</si>
  <si>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</si>
  <si>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</si>
  <si>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</si>
  <si>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</si>
  <si>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</si>
  <si>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</si>
  <si>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</si>
  <si>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</si>
  <si>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</si>
  <si>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</si>
  <si>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</si>
  <si>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</si>
  <si>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</si>
  <si>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</si>
  <si>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</si>
  <si>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</si>
  <si>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</si>
  <si>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</si>
  <si>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</si>
  <si>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</si>
  <si>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</si>
  <si>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</si>
  <si>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</si>
  <si>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</si>
  <si>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</si>
  <si>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</si>
  <si>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</si>
  <si>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</si>
  <si>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</si>
  <si>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</si>
  <si>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</si>
  <si>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</si>
  <si>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</si>
  <si>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</si>
  <si>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</si>
  <si>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</si>
  <si>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</si>
  <si>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</si>
  <si>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</si>
  <si>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</si>
  <si>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</si>
  <si>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</si>
  <si>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</si>
  <si>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</si>
  <si>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</si>
  <si>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</si>
  <si>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</si>
  <si>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</si>
  <si>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</si>
  <si>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</si>
  <si>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</si>
  <si>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</si>
  <si>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</si>
  <si>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</si>
  <si>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</si>
  <si>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</si>
  <si>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</si>
  <si>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</si>
  <si>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</si>
  <si>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</si>
  <si>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</si>
  <si>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</si>
  <si>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</si>
  <si>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</si>
  <si>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</si>
  <si>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</si>
  <si>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</si>
  <si>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</si>
  <si>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</si>
  <si>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</si>
  <si>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</si>
  <si>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</si>
  <si>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</si>
  <si>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</si>
  <si>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</si>
  <si>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</si>
  <si>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</si>
  <si>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</si>
  <si>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</si>
  <si>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</si>
  <si>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</si>
  <si>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</si>
  <si>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</si>
  <si>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</si>
  <si>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</si>
  <si>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</si>
  <si>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</si>
  <si>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</si>
  <si>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</si>
  <si>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</si>
  <si>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</si>
  <si>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</si>
  <si>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</si>
  <si>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</si>
  <si>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</si>
  <si>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</si>
  <si>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</si>
  <si>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</si>
  <si>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</si>
  <si>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</si>
  <si>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</si>
  <si>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</si>
  <si>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</si>
  <si>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</si>
  <si>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</si>
  <si>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</si>
  <si>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</si>
  <si>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</si>
  <si>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</si>
  <si>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</si>
  <si>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</si>
  <si>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</si>
  <si>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</si>
  <si>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</si>
  <si>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</si>
  <si>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</si>
  <si>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</si>
  <si>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</si>
  <si>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</si>
  <si>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</si>
  <si>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</si>
  <si>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</si>
  <si>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</si>
  <si>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</si>
  <si>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</si>
  <si>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</si>
  <si>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</si>
  <si>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</si>
  <si>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</si>
  <si>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</si>
  <si>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</si>
  <si>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</si>
  <si>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</si>
  <si>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</si>
  <si>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</si>
  <si>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</si>
  <si>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</si>
  <si>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</si>
  <si>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</si>
  <si>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</si>
  <si>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</si>
  <si>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</si>
  <si>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</si>
  <si>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</si>
  <si>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</si>
  <si>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</si>
  <si>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</si>
  <si>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</si>
  <si>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</si>
  <si>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</si>
  <si>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</si>
  <si>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</si>
  <si>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</si>
  <si>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</si>
  <si>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</si>
  <si>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</si>
  <si>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</si>
  <si>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</si>
  <si>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</si>
  <si>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</si>
  <si>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</si>
  <si>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</si>
  <si>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</si>
  <si>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</si>
  <si>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</si>
  <si>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</si>
  <si>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</si>
  <si>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</si>
  <si>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</si>
  <si>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</si>
  <si>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</si>
  <si>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</si>
  <si>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</si>
  <si>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</si>
  <si>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</si>
  <si>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</si>
  <si>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</si>
  <si>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</si>
  <si>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</si>
  <si>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</si>
  <si>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</si>
  <si>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</si>
  <si>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</si>
  <si>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</si>
  <si>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</si>
  <si>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</si>
  <si>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</si>
  <si>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</si>
  <si>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</si>
  <si>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</si>
  <si>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</si>
  <si>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</si>
  <si>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</si>
  <si>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</si>
  <si>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</si>
  <si>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</si>
  <si>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</si>
  <si>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</si>
  <si>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</si>
  <si>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</si>
  <si>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</si>
  <si>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</si>
  <si>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</si>
  <si>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</si>
  <si>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</si>
  <si>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</si>
  <si>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</si>
  <si>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</si>
  <si>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</si>
  <si>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</si>
  <si>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</si>
  <si>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</si>
  <si>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</si>
  <si>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</si>
  <si>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</si>
  <si>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</si>
  <si>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</si>
  <si>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</si>
  <si>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</si>
  <si>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</si>
  <si>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</si>
  <si>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</si>
  <si>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</si>
  <si>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</si>
  <si>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</si>
  <si>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</si>
  <si>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</si>
  <si>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</si>
  <si>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</si>
  <si>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</si>
  <si>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</si>
  <si>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</si>
  <si>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</si>
  <si>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</si>
  <si>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</si>
  <si>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</si>
  <si>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</si>
  <si>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</si>
  <si>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</si>
  <si>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</si>
  <si>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</si>
  <si>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</si>
  <si>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</si>
  <si>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</si>
  <si>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</si>
  <si>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</si>
  <si>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</si>
  <si>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</si>
  <si>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</si>
  <si>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</si>
  <si>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</si>
  <si>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</si>
  <si>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</si>
  <si>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</si>
  <si>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</si>
  <si>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</si>
  <si>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</si>
  <si>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</si>
  <si>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</si>
  <si>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</si>
  <si>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</si>
  <si>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</si>
  <si>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</si>
  <si>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</si>
  <si>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</si>
  <si>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</si>
  <si>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</si>
  <si>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</si>
  <si>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</si>
  <si>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</si>
  <si>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</si>
  <si>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</si>
  <si>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</si>
  <si>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</si>
  <si>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</si>
  <si>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</si>
  <si>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</si>
  <si>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</si>
  <si>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</si>
  <si>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</si>
  <si>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</si>
  <si>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</si>
  <si>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</si>
  <si>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</si>
  <si>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</si>
  <si>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</si>
  <si>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</si>
  <si>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</si>
  <si>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</si>
  <si>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</si>
  <si>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</si>
  <si>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</si>
  <si>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</si>
  <si>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</si>
  <si>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</si>
  <si>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</si>
  <si>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</si>
  <si>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</si>
  <si>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</si>
  <si>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</si>
  <si>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</si>
  <si>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</si>
  <si>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</si>
  <si>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</si>
  <si>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</si>
  <si>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</si>
  <si>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</si>
  <si>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</si>
  <si>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</si>
  <si>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</si>
  <si>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</si>
  <si>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</si>
  <si>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</si>
  <si>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</si>
  <si>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</si>
  <si>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</si>
  <si>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</si>
  <si>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</si>
  <si>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</si>
  <si>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</si>
  <si>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</si>
  <si>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</si>
  <si>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</si>
  <si>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</si>
  <si>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</si>
  <si>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</si>
  <si>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</si>
  <si>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</si>
  <si>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</si>
  <si>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</si>
  <si>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</si>
  <si>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</si>
  <si>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</si>
  <si>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</si>
  <si>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</si>
  <si>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</si>
  <si>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</si>
  <si>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</si>
  <si>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</si>
  <si>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</si>
  <si>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</si>
  <si>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</si>
  <si>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</si>
  <si>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</si>
  <si>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</si>
  <si>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</si>
  <si>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</si>
  <si>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</si>
  <si>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</si>
  <si>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</si>
  <si>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</si>
  <si>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</si>
  <si>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</si>
  <si>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</si>
  <si>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</si>
  <si>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</si>
  <si>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</si>
  <si>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</si>
  <si>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</si>
  <si>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</si>
  <si>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</si>
  <si>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</si>
  <si>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</si>
  <si>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</si>
  <si>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</si>
  <si>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</si>
  <si>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</si>
  <si>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</si>
  <si>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</si>
  <si>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</si>
  <si>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</si>
  <si>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</si>
  <si>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</si>
  <si>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</si>
  <si>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</si>
  <si>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</si>
  <si>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</si>
  <si>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</si>
  <si>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</si>
  <si>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</si>
  <si>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</si>
  <si>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</si>
  <si>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</si>
  <si>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</si>
  <si>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</si>
  <si>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</si>
  <si>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</si>
  <si>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</si>
  <si>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</si>
  <si>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</si>
  <si>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</si>
  <si>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</si>
  <si>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</si>
  <si>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</si>
  <si>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</si>
  <si>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</si>
  <si>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</si>
  <si>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</si>
  <si>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</si>
  <si>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</si>
  <si>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</si>
  <si>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</si>
  <si>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</si>
  <si>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</si>
  <si>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</si>
  <si>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</si>
  <si>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</si>
  <si>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</si>
  <si>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</si>
  <si>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</si>
  <si>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</si>
  <si>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</si>
  <si>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</si>
  <si>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</si>
  <si>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</si>
  <si>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</si>
  <si>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</si>
  <si>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</si>
  <si>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</si>
  <si>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</si>
  <si>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</si>
  <si>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</si>
  <si>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</si>
  <si>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</si>
  <si>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</si>
  <si>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</si>
  <si>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</si>
  <si>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</si>
  <si>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</si>
  <si>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</si>
  <si>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</si>
  <si>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</si>
  <si>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</si>
  <si>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</si>
  <si>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</si>
  <si>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</si>
  <si>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</si>
  <si>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</si>
  <si>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</si>
  <si>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</si>
  <si>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</si>
  <si>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</si>
  <si>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</si>
  <si>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</si>
  <si>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</si>
  <si>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</si>
  <si>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</si>
  <si>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</si>
  <si>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</si>
  <si>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</si>
  <si>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</si>
  <si>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</si>
  <si>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</si>
  <si>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</si>
  <si>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</si>
  <si>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</si>
  <si>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</si>
  <si>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</si>
  <si>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</si>
  <si>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</si>
  <si>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</si>
  <si>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</si>
  <si>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</si>
  <si>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</si>
  <si>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</si>
  <si>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</si>
  <si>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</si>
  <si>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</si>
  <si>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</si>
  <si>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</si>
  <si>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</si>
  <si>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</si>
  <si>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</si>
  <si>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</si>
  <si>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</si>
  <si>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</si>
  <si>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</si>
  <si>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</si>
  <si>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</si>
  <si>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</si>
  <si>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</si>
  <si>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</si>
  <si>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</si>
  <si>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</si>
  <si>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</si>
  <si>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</si>
  <si>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</si>
  <si>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</si>
  <si>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</si>
  <si>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</si>
  <si>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</si>
  <si>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</si>
  <si>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</si>
  <si>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</si>
  <si>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</si>
  <si>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</si>
  <si>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</si>
  <si>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</si>
  <si>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</si>
  <si>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</si>
  <si>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</si>
  <si>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</si>
  <si>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</si>
  <si>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</si>
  <si>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</si>
  <si>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</si>
  <si>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</si>
  <si>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</si>
  <si>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</si>
  <si>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</si>
  <si>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</si>
  <si>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</si>
  <si>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</si>
  <si>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</si>
  <si>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</si>
  <si>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</si>
  <si>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</si>
  <si>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</si>
  <si>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</si>
  <si>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</si>
  <si>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</si>
  <si>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</si>
  <si>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</si>
  <si>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</si>
  <si>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</si>
  <si>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</si>
  <si>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</si>
  <si>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</si>
  <si>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</si>
  <si>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</si>
  <si>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</si>
  <si>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</si>
  <si>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</si>
  <si>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</si>
  <si>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</si>
  <si>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</si>
  <si>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</si>
  <si>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</si>
  <si>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</si>
  <si>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</si>
  <si>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</si>
  <si>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</si>
  <si>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</si>
  <si>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</si>
  <si>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</si>
  <si>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</si>
  <si>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</si>
  <si>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</si>
  <si>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</si>
  <si>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</si>
  <si>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</si>
  <si>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</si>
  <si>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</si>
  <si>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</si>
  <si>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</si>
  <si>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</si>
  <si>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</si>
  <si>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</si>
  <si>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</si>
  <si>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</si>
  <si>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</si>
  <si>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</si>
  <si>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</si>
  <si>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</si>
  <si>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</si>
  <si>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</si>
  <si>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</si>
  <si>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</si>
  <si>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</si>
  <si>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</si>
  <si>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</si>
  <si>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</si>
  <si>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</si>
  <si>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</si>
  <si>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</si>
  <si>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</si>
  <si>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</si>
  <si>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</si>
  <si>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</si>
  <si>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</si>
  <si>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</si>
  <si>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</si>
  <si>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</si>
  <si>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</si>
  <si>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</si>
  <si>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</si>
  <si>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</si>
  <si>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</si>
  <si>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</si>
  <si>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</si>
  <si>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</si>
  <si>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</si>
  <si>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</si>
  <si>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</si>
  <si>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</si>
  <si>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</si>
  <si>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</si>
  <si>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</si>
  <si>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</si>
  <si>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</si>
  <si>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</si>
  <si>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</si>
  <si>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</si>
  <si>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</si>
  <si>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</si>
  <si>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</si>
  <si>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</si>
  <si>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</si>
  <si>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</si>
  <si>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</si>
  <si>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</si>
  <si>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</si>
  <si>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</si>
  <si>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</si>
  <si>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</si>
  <si>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</si>
  <si>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</si>
  <si>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</si>
  <si>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</si>
  <si>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</si>
  <si>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</si>
  <si>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</si>
  <si>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</si>
  <si>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</si>
  <si>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</si>
  <si>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</si>
  <si>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</si>
  <si>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</si>
  <si>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</si>
  <si>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</si>
  <si>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</si>
  <si>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</si>
  <si>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</si>
  <si>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</si>
  <si>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</si>
  <si>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</si>
  <si>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</si>
  <si>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</si>
  <si>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</si>
  <si>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</si>
  <si>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</si>
  <si>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</si>
  <si>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</si>
  <si>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</si>
  <si>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</si>
  <si>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</si>
  <si>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</si>
  <si>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</si>
  <si>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</si>
  <si>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</si>
  <si>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</si>
  <si>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</si>
  <si>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</si>
  <si>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</si>
  <si>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</si>
  <si>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</si>
  <si>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</si>
  <si>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</si>
  <si>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</si>
  <si>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</si>
  <si>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</si>
  <si>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</si>
  <si>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</si>
  <si>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</si>
  <si>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</si>
  <si>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</si>
  <si>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</si>
  <si>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</si>
  <si>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</si>
  <si>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</si>
  <si>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</si>
  <si>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</si>
  <si>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</si>
  <si>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</si>
  <si>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</si>
  <si>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</si>
  <si>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</si>
  <si>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</si>
  <si>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</si>
  <si>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</si>
  <si>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</si>
  <si>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</si>
  <si>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</si>
  <si>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</si>
  <si>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</si>
  <si>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</si>
  <si>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</si>
  <si>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</si>
  <si>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</si>
  <si>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</si>
  <si>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</si>
  <si>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</si>
  <si>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</si>
  <si>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</si>
  <si>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</si>
  <si>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</si>
  <si>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</si>
  <si>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</si>
  <si>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</si>
  <si>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</si>
  <si>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</si>
  <si>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</si>
  <si>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</si>
  <si>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</si>
  <si>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</si>
  <si>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</si>
  <si>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</si>
  <si>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</si>
  <si>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</si>
  <si>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</si>
  <si>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</si>
  <si>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</si>
  <si>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</si>
  <si>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</si>
  <si>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</si>
  <si>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</si>
  <si>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</si>
  <si>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</si>
  <si>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</si>
  <si>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</si>
  <si>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</si>
  <si>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</si>
  <si>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</si>
  <si>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</si>
  <si>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</si>
  <si>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</si>
  <si>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</si>
  <si>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</si>
  <si>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</si>
  <si>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</si>
  <si>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</si>
  <si>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</si>
  <si>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</si>
  <si>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</si>
  <si>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</si>
  <si>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</si>
  <si>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</si>
  <si>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</si>
  <si>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</si>
  <si>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</si>
  <si>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</si>
  <si>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</si>
  <si>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</si>
  <si>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</si>
  <si>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</si>
  <si>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</si>
  <si>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</si>
  <si>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</si>
  <si>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</si>
  <si>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</si>
  <si>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</si>
  <si>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</si>
  <si>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</si>
  <si>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</si>
  <si>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</si>
  <si>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</si>
  <si>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</si>
  <si>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</si>
  <si>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</si>
  <si>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</si>
  <si>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</si>
  <si>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</si>
  <si>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</si>
  <si>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</si>
  <si>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</si>
  <si>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</si>
  <si>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</si>
  <si>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</si>
  <si>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</si>
  <si>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</si>
  <si>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</si>
  <si>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</si>
  <si>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</si>
  <si>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</si>
  <si>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</si>
  <si>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</si>
  <si>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</si>
  <si>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</si>
  <si>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</si>
  <si>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</si>
  <si>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</si>
  <si>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</si>
  <si>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</si>
  <si>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</si>
  <si>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</si>
  <si>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</si>
  <si>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</si>
  <si>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</si>
  <si>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</si>
  <si>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</si>
  <si>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</si>
  <si>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</si>
  <si>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</si>
  <si>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</si>
  <si>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</si>
  <si>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</si>
  <si>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</si>
  <si>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</si>
  <si>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</si>
  <si>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</si>
  <si>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</si>
  <si>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</si>
  <si>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</si>
  <si>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</si>
  <si>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</si>
  <si>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</si>
  <si>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</si>
  <si>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</si>
  <si>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</si>
  <si>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</si>
  <si>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</si>
  <si>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</si>
  <si>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</si>
  <si>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</si>
  <si>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</si>
  <si>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</si>
  <si>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</si>
  <si>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</si>
  <si>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</si>
  <si>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</si>
  <si>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</si>
  <si>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</si>
  <si>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</si>
  <si>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</si>
  <si>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</si>
  <si>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</si>
  <si>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</si>
  <si>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</si>
  <si>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</si>
  <si>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</si>
  <si>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</si>
  <si>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</si>
  <si>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</si>
  <si>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</si>
  <si>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</si>
  <si>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</si>
  <si>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</si>
  <si>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</si>
  <si>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</si>
  <si>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</si>
  <si>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</si>
  <si>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</si>
  <si>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</si>
  <si>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</si>
  <si>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</si>
  <si>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</si>
  <si>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</si>
  <si>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</si>
  <si>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</si>
  <si>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</si>
  <si>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</si>
  <si>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</si>
  <si>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</si>
  <si>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</si>
  <si>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</si>
  <si>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</si>
  <si>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</si>
  <si>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</si>
  <si>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</si>
  <si>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</si>
  <si>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</si>
  <si>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</si>
  <si>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</si>
  <si>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</si>
  <si>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</si>
  <si>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</si>
  <si>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</si>
  <si>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</si>
  <si>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</si>
  <si>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</si>
  <si>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</si>
  <si>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</si>
  <si>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</si>
  <si>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</si>
  <si>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</si>
  <si>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</si>
  <si>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</si>
  <si>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</si>
  <si>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</si>
  <si>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</si>
  <si>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</si>
  <si>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</si>
  <si>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</si>
  <si>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</si>
  <si>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</si>
  <si>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</si>
  <si>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</si>
  <si>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</si>
  <si>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</si>
  <si>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</si>
  <si>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</si>
  <si>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</si>
  <si>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</si>
  <si>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</si>
  <si>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</si>
  <si>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</si>
  <si>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</si>
  <si>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</si>
  <si>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</si>
  <si>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</si>
  <si>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</si>
  <si>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</si>
  <si>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</si>
  <si>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</si>
  <si>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</si>
  <si>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</si>
  <si>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</si>
  <si>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</si>
  <si>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</si>
  <si>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</si>
  <si>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</si>
  <si>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</si>
  <si>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</si>
  <si>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</si>
  <si>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</si>
  <si>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</si>
  <si>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</si>
  <si>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</si>
  <si>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</si>
  <si>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</si>
  <si>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</si>
  <si>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</si>
  <si>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</si>
  <si>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</si>
  <si>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</si>
  <si>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</si>
  <si>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</si>
  <si>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</si>
  <si>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</si>
  <si>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</si>
  <si>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</si>
  <si>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</si>
  <si>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</si>
  <si>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</si>
  <si>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</si>
  <si>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</si>
  <si>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</si>
  <si>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</si>
  <si>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</si>
  <si>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</si>
  <si>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</si>
  <si>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</si>
  <si>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</si>
  <si>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</si>
  <si>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</si>
  <si>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</si>
  <si>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</si>
  <si>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</si>
  <si>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</si>
  <si>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</si>
  <si>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</si>
  <si>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</si>
  <si>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</si>
  <si>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</si>
  <si>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</si>
  <si>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</si>
  <si>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</si>
  <si>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</si>
  <si>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</si>
  <si>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</si>
  <si>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</si>
  <si>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</si>
  <si>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</si>
  <si>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</si>
  <si>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</si>
  <si>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</si>
  <si>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</si>
  <si>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</si>
  <si>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</si>
  <si>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</si>
  <si>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</si>
  <si>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</si>
  <si>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</si>
  <si>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</si>
  <si>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</si>
  <si>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</si>
  <si>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</si>
  <si>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</si>
  <si>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</si>
  <si>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</si>
  <si>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</si>
  <si>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</si>
  <si>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</si>
  <si>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</si>
  <si>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</si>
  <si>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</si>
  <si>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</si>
  <si>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</si>
  <si>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</si>
  <si>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</si>
  <si>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</si>
  <si>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</si>
  <si>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</si>
  <si>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</si>
  <si>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</si>
  <si>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</si>
  <si>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</si>
  <si>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</si>
  <si>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</si>
  <si>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</si>
  <si>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</si>
  <si>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</si>
  <si>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</si>
  <si>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</si>
  <si>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</si>
  <si>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</si>
  <si>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</si>
  <si>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</si>
  <si>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</si>
  <si>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</si>
  <si>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</si>
  <si>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</si>
  <si>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</si>
  <si>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</si>
  <si>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</si>
  <si>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</si>
  <si>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</si>
  <si>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</si>
  <si>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</si>
  <si>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</si>
  <si>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</si>
  <si>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</si>
  <si>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</si>
  <si>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</si>
  <si>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</si>
  <si>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</si>
  <si>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</si>
  <si>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</si>
  <si>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</si>
  <si>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</si>
  <si>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</si>
  <si>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</si>
  <si>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</si>
  <si>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</si>
  <si>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</si>
  <si>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</si>
  <si>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</si>
  <si>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</si>
  <si>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</si>
  <si>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</si>
  <si>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</si>
  <si>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</si>
  <si>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</si>
  <si>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</si>
  <si>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</si>
  <si>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</si>
  <si>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</si>
  <si>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</si>
  <si>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</si>
  <si>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</si>
  <si>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</si>
  <si>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</si>
  <si>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</si>
  <si>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</si>
  <si>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</si>
  <si>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</si>
  <si>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</si>
  <si>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</si>
  <si>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</si>
  <si>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</si>
  <si>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</si>
  <si>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</si>
  <si>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</si>
  <si>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</si>
  <si>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</si>
  <si>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</si>
  <si>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</si>
  <si>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</si>
  <si>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</si>
  <si>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</si>
  <si>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</si>
  <si>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</si>
  <si>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</si>
  <si>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</si>
  <si>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</si>
  <si>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</si>
  <si>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</si>
  <si>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</si>
  <si>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</si>
  <si>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</si>
  <si>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</si>
  <si>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</si>
  <si>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</si>
  <si>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</si>
  <si>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</si>
  <si>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</si>
  <si>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</si>
  <si>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</si>
  <si>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</si>
  <si>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</si>
  <si>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</si>
  <si>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</si>
  <si>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</si>
  <si>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</si>
  <si>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</si>
  <si>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</si>
  <si>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</si>
  <si>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</si>
  <si>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</si>
  <si>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</si>
  <si>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</si>
  <si>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</si>
  <si>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</si>
  <si>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</si>
  <si>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</si>
  <si>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</si>
  <si>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</si>
  <si>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</si>
  <si>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</si>
  <si>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</si>
  <si>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</si>
  <si>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</si>
  <si>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</si>
  <si>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</si>
  <si>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</si>
  <si>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</si>
  <si>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</si>
  <si>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</si>
  <si>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</si>
  <si>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</si>
  <si>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</si>
  <si>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</si>
  <si>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</si>
  <si>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</si>
  <si>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</si>
  <si>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</si>
  <si>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</si>
  <si>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</si>
  <si>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</si>
  <si>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</si>
  <si>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</si>
  <si>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</si>
  <si>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</si>
  <si>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</si>
  <si>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</si>
  <si>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</si>
  <si>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</si>
  <si>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</si>
  <si>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</si>
  <si>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</si>
  <si>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</si>
  <si>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</si>
  <si>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</si>
  <si>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</si>
  <si>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</si>
  <si>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</si>
  <si>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</si>
  <si>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</si>
  <si>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</si>
  <si>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</si>
  <si>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</si>
  <si>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</si>
  <si>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</si>
  <si>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</si>
  <si>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</si>
  <si>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</si>
  <si>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</si>
  <si>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</si>
  <si>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</si>
  <si>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</si>
  <si>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</si>
  <si>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</si>
  <si>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</si>
  <si>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</si>
  <si>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</si>
  <si>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</si>
  <si>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</si>
  <si>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</si>
  <si>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</si>
  <si>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</si>
  <si>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</si>
  <si>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</si>
  <si>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</si>
  <si>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</si>
  <si>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</si>
  <si>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</si>
  <si>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</si>
  <si>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</si>
  <si>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</si>
  <si>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</si>
  <si>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</si>
  <si>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</si>
  <si>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</si>
  <si>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</si>
  <si>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</si>
  <si>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</si>
  <si>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</si>
  <si>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</si>
  <si>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</si>
  <si>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</si>
  <si>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</si>
  <si>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</si>
  <si>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</si>
  <si>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</si>
  <si>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</si>
  <si>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</si>
  <si>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</si>
  <si>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</si>
  <si>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</si>
  <si>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</si>
  <si>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</si>
  <si>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</si>
  <si>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</si>
  <si>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</si>
  <si>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</si>
  <si>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</si>
  <si>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</si>
  <si>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</si>
  <si>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</si>
  <si>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</si>
  <si>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</si>
  <si>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</si>
  <si>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</si>
  <si>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</si>
  <si>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</si>
  <si>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</si>
  <si>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</si>
  <si>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</si>
  <si>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</si>
  <si>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</si>
  <si>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</si>
  <si>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</si>
  <si>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</si>
  <si>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</si>
  <si>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</si>
  <si>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</si>
  <si>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</si>
  <si>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</si>
  <si>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</si>
  <si>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</si>
  <si>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</si>
  <si>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</si>
  <si>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</si>
  <si>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</si>
  <si>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</si>
  <si>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</si>
  <si>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</si>
  <si>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</si>
  <si>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</si>
  <si>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</si>
  <si>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</si>
  <si>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</si>
  <si>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</si>
  <si>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</si>
  <si>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</si>
  <si>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</si>
  <si>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</si>
  <si>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</si>
  <si>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</si>
  <si>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</si>
  <si>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</si>
  <si>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</si>
  <si>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</si>
  <si>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</si>
  <si>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</si>
  <si>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</si>
  <si>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</si>
  <si>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</si>
  <si>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</si>
  <si>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</si>
  <si>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</si>
  <si>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</si>
  <si>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</si>
  <si>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</si>
  <si>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</si>
  <si>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</si>
  <si>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</si>
  <si>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</si>
  <si>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</si>
  <si>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</si>
  <si>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</si>
  <si>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</si>
  <si>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</si>
  <si>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</si>
  <si>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</si>
  <si>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</si>
  <si>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</si>
  <si>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</si>
  <si>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</si>
  <si>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</si>
  <si>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</si>
  <si>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</si>
  <si>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</si>
  <si>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</si>
  <si>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</si>
  <si>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</si>
  <si>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</si>
  <si>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</si>
  <si>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</si>
  <si>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</si>
  <si>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</si>
  <si>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</si>
  <si>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</si>
  <si>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</si>
  <si>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</si>
  <si>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</si>
  <si>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</si>
  <si>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</si>
  <si>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</si>
  <si>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</si>
  <si>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</si>
  <si>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</si>
  <si>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</si>
  <si>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</si>
  <si>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</si>
  <si>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</si>
  <si>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</si>
  <si>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</si>
  <si>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</si>
  <si>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</si>
  <si>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</si>
  <si>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</si>
  <si>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</si>
  <si>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</si>
  <si>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</si>
  <si>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</si>
  <si>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</si>
  <si>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</si>
  <si>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</si>
  <si>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</si>
  <si>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</si>
  <si>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</si>
  <si>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</si>
  <si>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</si>
  <si>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</si>
  <si>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</si>
  <si>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</si>
  <si>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</si>
  <si>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</si>
  <si>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</si>
  <si>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</si>
  <si>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</si>
  <si>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</si>
  <si>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</si>
  <si>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</si>
  <si>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</si>
  <si>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</si>
  <si>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</si>
  <si>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</si>
  <si>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</si>
  <si>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</si>
  <si>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</si>
  <si>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</si>
  <si>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</si>
  <si>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</si>
  <si>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</si>
  <si>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</si>
  <si>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</si>
  <si>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</si>
  <si>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</si>
  <si>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</si>
  <si>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</si>
  <si>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</si>
  <si>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</si>
  <si>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</si>
  <si>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</si>
  <si>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</si>
  <si>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</si>
  <si>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</si>
  <si>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</si>
  <si>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</si>
  <si>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</si>
  <si>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</si>
  <si>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</si>
  <si>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</si>
  <si>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</si>
  <si>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</si>
  <si>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</si>
  <si>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</si>
  <si>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</si>
  <si>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</si>
  <si>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</si>
  <si>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</si>
  <si>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</si>
  <si>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</si>
  <si>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</si>
  <si>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</si>
  <si>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</si>
  <si>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</si>
  <si>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</si>
  <si>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</si>
  <si>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</si>
  <si>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</si>
  <si>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</si>
  <si>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</si>
  <si>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</si>
  <si>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</si>
  <si>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</si>
  <si>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</si>
  <si>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</si>
  <si>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</si>
  <si>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</si>
  <si>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</si>
  <si>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</si>
  <si>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</si>
  <si>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</si>
  <si>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</si>
  <si>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</si>
  <si>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</si>
  <si>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</si>
  <si>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</si>
  <si>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</si>
  <si>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</si>
  <si>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</si>
  <si>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</si>
  <si>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</si>
  <si>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</si>
  <si>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</si>
  <si>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</si>
  <si>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</si>
  <si>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</si>
  <si>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</si>
  <si>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</si>
  <si>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</si>
  <si>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</si>
  <si>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</si>
  <si>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</si>
  <si>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</si>
  <si>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</si>
  <si>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</si>
  <si>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</si>
  <si>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</si>
  <si>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</si>
  <si>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</si>
  <si>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</si>
  <si>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</si>
  <si>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</si>
  <si>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</si>
  <si>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</si>
  <si>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</si>
  <si>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</si>
  <si>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</si>
  <si>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</si>
  <si>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</si>
  <si>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</si>
  <si>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</si>
  <si>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</si>
  <si>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</si>
  <si>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</si>
  <si>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</si>
  <si>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</si>
  <si>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</si>
  <si>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</si>
  <si>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</si>
  <si>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</si>
  <si>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</si>
  <si>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</si>
  <si>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</si>
  <si>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</si>
  <si>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</si>
  <si>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</si>
  <si>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</si>
  <si>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</si>
  <si>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</si>
  <si>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</si>
  <si>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</si>
  <si>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</si>
  <si>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</si>
  <si>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</si>
  <si>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</si>
  <si>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</si>
  <si>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</si>
  <si>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</si>
  <si>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</si>
  <si>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</si>
  <si>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</si>
  <si>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</si>
  <si>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</si>
  <si>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</si>
  <si>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</si>
  <si>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</si>
  <si>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</si>
  <si>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</si>
  <si>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</si>
  <si>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</si>
  <si>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</si>
  <si>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</si>
  <si>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</si>
  <si>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</si>
  <si>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</si>
  <si>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</si>
  <si>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</si>
  <si>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</si>
  <si>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</si>
  <si>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</si>
  <si>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</si>
  <si>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</si>
  <si>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</si>
  <si>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</si>
  <si>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</si>
  <si>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</si>
  <si>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</si>
  <si>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</si>
  <si>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</si>
  <si>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</si>
  <si>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</si>
  <si>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</si>
  <si>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</si>
  <si>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</si>
  <si>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</si>
  <si>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</si>
  <si>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</si>
  <si>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</si>
  <si>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</si>
  <si>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</si>
  <si>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</si>
  <si>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</si>
  <si>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</si>
  <si>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</si>
  <si>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</si>
  <si>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</si>
  <si>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</si>
  <si>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</si>
  <si>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</si>
  <si>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</si>
  <si>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</si>
  <si>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</si>
  <si>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</si>
  <si>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</si>
  <si>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</si>
  <si>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</si>
  <si>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</si>
  <si>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</si>
  <si>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</si>
  <si>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</si>
  <si>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</si>
  <si>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</si>
  <si>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</si>
  <si>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</si>
  <si>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</si>
  <si>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</si>
  <si>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</si>
  <si>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</si>
  <si>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</si>
  <si>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</si>
  <si>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</si>
  <si>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</si>
  <si>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</si>
  <si>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</si>
  <si>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</si>
  <si>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</si>
  <si>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</si>
  <si>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</si>
  <si>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</si>
  <si>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</si>
  <si>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</si>
  <si>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</si>
  <si>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</si>
  <si>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</si>
  <si>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</si>
  <si>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</si>
  <si>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</si>
  <si>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</si>
  <si>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</si>
  <si>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</si>
  <si>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</si>
  <si>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</si>
  <si>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</si>
  <si>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</si>
  <si>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</si>
  <si>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</si>
  <si>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</si>
  <si>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</si>
  <si>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</si>
  <si>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</si>
  <si>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</si>
  <si>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</si>
  <si>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</si>
  <si>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</si>
  <si>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</si>
  <si>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</si>
  <si>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</si>
  <si>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</si>
  <si>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</si>
  <si>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</si>
  <si>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</si>
  <si>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</si>
  <si>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</si>
  <si>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</si>
  <si>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</si>
  <si>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</si>
  <si>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</si>
  <si>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</si>
  <si>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</si>
  <si>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</si>
  <si>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</si>
  <si>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</si>
  <si>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</si>
  <si>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</si>
  <si>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</si>
  <si>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</si>
  <si>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</si>
  <si>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</si>
  <si>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</si>
  <si>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</si>
  <si>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</si>
  <si>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</si>
  <si>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</si>
  <si>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</si>
  <si>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</si>
  <si>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</si>
  <si>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</si>
  <si>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</si>
  <si>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</si>
  <si>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</si>
  <si>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</si>
  <si>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</si>
  <si>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</si>
  <si>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</si>
  <si>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</si>
  <si>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</si>
  <si>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</si>
  <si>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</si>
  <si>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</si>
  <si>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</si>
  <si>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</si>
  <si>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</si>
  <si>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</si>
  <si>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</si>
  <si>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</si>
  <si>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</si>
  <si>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</si>
  <si>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</si>
  <si>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</si>
  <si>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</si>
  <si>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</si>
  <si>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</si>
  <si>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</si>
  <si>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</si>
  <si>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</si>
  <si>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</si>
  <si>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</si>
  <si>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</si>
  <si>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</si>
  <si>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</si>
  <si>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</si>
  <si>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</si>
  <si>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</si>
  <si>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</si>
  <si>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</si>
  <si>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</si>
  <si>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</si>
  <si>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</si>
  <si>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</si>
  <si>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</si>
  <si>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</si>
  <si>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</si>
  <si>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</si>
  <si>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</si>
  <si>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</si>
  <si>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</si>
  <si>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</si>
  <si>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</si>
  <si>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</si>
  <si>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</si>
  <si>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</si>
  <si>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</si>
  <si>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</si>
  <si>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</si>
  <si>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</si>
  <si>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</si>
  <si>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</si>
  <si>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</si>
  <si>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</si>
  <si>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</si>
  <si>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</si>
  <si>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</si>
  <si>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</si>
  <si>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</si>
  <si>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</si>
  <si>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</si>
  <si>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</si>
  <si>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</si>
  <si>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</si>
  <si>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</si>
  <si>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</si>
  <si>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</si>
  <si>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</si>
  <si>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</si>
  <si>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</si>
  <si>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</si>
  <si>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</si>
  <si>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</si>
  <si>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</si>
  <si>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</si>
  <si>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</si>
  <si>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</si>
  <si>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</si>
  <si>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</si>
  <si>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</si>
  <si>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</si>
  <si>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</si>
  <si>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</si>
  <si>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</si>
  <si>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</si>
  <si>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</si>
  <si>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</si>
  <si>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</si>
  <si>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</si>
  <si>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</si>
  <si>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</si>
  <si>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</si>
  <si>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</si>
  <si>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</si>
  <si>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</si>
  <si>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</si>
  <si>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</si>
  <si>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</si>
  <si>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</si>
  <si>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</si>
  <si>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</si>
  <si>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</si>
  <si>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</si>
  <si>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</si>
  <si>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</si>
  <si>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</si>
  <si>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</si>
  <si>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</si>
  <si>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</si>
  <si>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</si>
  <si>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</si>
  <si>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</si>
  <si>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</si>
  <si>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</si>
  <si>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</si>
  <si>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</si>
  <si>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</si>
  <si>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</si>
  <si>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</si>
  <si>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</si>
  <si>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</si>
  <si>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</si>
  <si>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</si>
  <si>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</si>
  <si>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</si>
  <si>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</si>
  <si>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</si>
  <si>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</si>
  <si>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</si>
  <si>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</si>
  <si>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</si>
  <si>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</si>
  <si>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</si>
  <si>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</si>
  <si>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</si>
  <si>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</si>
  <si>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</si>
  <si>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</si>
  <si>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</si>
  <si>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</si>
  <si>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</si>
  <si>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</si>
  <si>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</si>
  <si>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</si>
  <si>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</si>
  <si>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</si>
  <si>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</si>
  <si>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</si>
  <si>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</si>
  <si>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</si>
  <si>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</si>
  <si>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</si>
  <si>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</si>
  <si>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</si>
  <si>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</si>
  <si>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</si>
  <si>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</si>
  <si>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</si>
  <si>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</si>
  <si>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</si>
  <si>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</si>
  <si>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</si>
  <si>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</si>
  <si>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</si>
  <si>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</si>
  <si>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</si>
  <si>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</si>
  <si>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</si>
  <si>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</si>
  <si>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</si>
  <si>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</si>
  <si>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</si>
  <si>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</si>
  <si>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</si>
  <si>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</si>
  <si>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</si>
  <si>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</si>
  <si>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</si>
  <si>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</si>
  <si>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</si>
  <si>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</si>
  <si>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</si>
  <si>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</si>
  <si>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</si>
  <si>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</si>
  <si>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</si>
  <si>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</si>
  <si>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</si>
  <si>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</si>
  <si>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</si>
  <si>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</si>
  <si>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</si>
  <si>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</si>
  <si>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</si>
  <si>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</si>
  <si>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</si>
  <si>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</si>
  <si>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</si>
  <si>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</si>
  <si>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</si>
  <si>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</si>
  <si>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</si>
  <si>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</si>
  <si>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</si>
  <si>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</si>
  <si>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</si>
  <si>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</si>
  <si>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</si>
  <si>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</si>
  <si>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</si>
  <si>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</si>
  <si>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</si>
  <si>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</si>
  <si>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</si>
  <si>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</si>
  <si>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</si>
  <si>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</si>
  <si>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</si>
  <si>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</si>
  <si>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</si>
  <si>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</si>
  <si>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</si>
  <si>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</si>
  <si>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</si>
  <si>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</si>
  <si>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</si>
  <si>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</si>
  <si>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</si>
  <si>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</si>
  <si>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</si>
  <si>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</si>
  <si>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</si>
  <si>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</si>
  <si>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</si>
  <si>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</si>
  <si>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</si>
  <si>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</si>
  <si>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</si>
  <si>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</si>
  <si>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</si>
  <si>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</si>
  <si>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</si>
  <si>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</si>
  <si>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</si>
  <si>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</si>
  <si>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</si>
  <si>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</si>
  <si>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</si>
  <si>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</si>
  <si>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</si>
  <si>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</si>
  <si>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</si>
  <si>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</si>
  <si>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</si>
  <si>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</si>
  <si>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</si>
  <si>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</si>
  <si>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</si>
  <si>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</si>
  <si>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</si>
  <si>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</si>
  <si>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</si>
  <si>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</si>
  <si>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</si>
  <si>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</si>
  <si>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</si>
  <si>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</si>
  <si>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</si>
  <si>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</si>
  <si>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</si>
  <si>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</si>
  <si>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</si>
  <si>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</si>
  <si>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</si>
  <si>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</si>
  <si>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</si>
  <si>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</si>
  <si>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</si>
  <si>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</si>
  <si>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</si>
  <si>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</si>
  <si>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</si>
  <si>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</si>
  <si>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</si>
  <si>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</si>
  <si>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</si>
  <si>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</si>
  <si>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</si>
  <si>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</si>
  <si>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</si>
  <si>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</si>
  <si>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</si>
  <si>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</si>
  <si>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</si>
  <si>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</si>
  <si>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</si>
  <si>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</si>
  <si>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</si>
  <si>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</si>
  <si>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</si>
  <si>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</si>
  <si>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</si>
  <si>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</si>
  <si>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</si>
  <si>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</si>
  <si>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</si>
  <si>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</si>
  <si>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</si>
  <si>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</si>
  <si>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</si>
  <si>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</si>
  <si>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</si>
  <si>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</si>
  <si>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</si>
  <si>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</si>
  <si>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</si>
  <si>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</si>
  <si>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</si>
  <si>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</si>
  <si>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</si>
  <si>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</si>
  <si>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</si>
  <si>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</si>
  <si>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</si>
  <si>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</si>
  <si>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</si>
  <si>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</si>
  <si>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</si>
  <si>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</si>
  <si>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</si>
  <si>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</si>
  <si>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</si>
  <si>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</si>
  <si>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</si>
  <si>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</si>
  <si>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</si>
  <si>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</si>
  <si>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</si>
  <si>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</si>
  <si>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</si>
  <si>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</si>
  <si>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</si>
  <si>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</si>
  <si>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</si>
  <si>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</si>
  <si>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</si>
  <si>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</si>
  <si>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</si>
  <si>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</si>
  <si>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</si>
  <si>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</si>
  <si>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</si>
  <si>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</si>
  <si>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</si>
  <si>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</si>
  <si>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</si>
  <si>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</si>
  <si>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</si>
  <si>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</si>
  <si>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</si>
  <si>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</si>
  <si>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</si>
  <si>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</si>
  <si>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</si>
  <si>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</si>
  <si>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</si>
  <si>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</si>
  <si>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</si>
  <si>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</si>
  <si>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</si>
  <si>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</si>
  <si>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</si>
  <si>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</si>
  <si>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</si>
  <si>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</si>
  <si>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</si>
  <si>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</si>
  <si>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</si>
  <si>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</si>
  <si>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</si>
  <si>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</si>
  <si>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</si>
  <si>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</si>
  <si>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</si>
  <si>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</si>
  <si>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</si>
  <si>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</si>
  <si>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</si>
  <si>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</si>
  <si>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</si>
  <si>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</si>
  <si>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</si>
  <si>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</si>
  <si>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</si>
  <si>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</si>
  <si>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</si>
  <si>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</si>
  <si>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</si>
  <si>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</si>
  <si>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</si>
  <si>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</si>
  <si>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</si>
  <si>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</si>
  <si>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</si>
  <si>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</si>
  <si>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</si>
  <si>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</si>
  <si>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</si>
  <si>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</si>
  <si>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</si>
  <si>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</si>
  <si>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</si>
  <si>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</si>
  <si>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</si>
  <si>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</si>
  <si>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</si>
  <si>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</si>
  <si>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</si>
  <si>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</si>
  <si>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</si>
  <si>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</si>
  <si>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</si>
  <si>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</si>
  <si>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</si>
  <si>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</si>
  <si>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</si>
  <si>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</si>
  <si>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</si>
  <si>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</si>
  <si>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</si>
  <si>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</si>
  <si>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</si>
  <si>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</si>
  <si>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</si>
  <si>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</si>
  <si>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</si>
  <si>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</si>
  <si>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</si>
  <si>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</si>
  <si>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</si>
  <si>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</si>
  <si>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</si>
  <si>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</si>
  <si>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</si>
  <si>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</si>
  <si>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</si>
  <si>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</si>
  <si>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</si>
  <si>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</si>
  <si>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</si>
  <si>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</si>
  <si>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</si>
  <si>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</si>
  <si>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</si>
  <si>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</si>
  <si>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</si>
  <si>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</si>
  <si>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</si>
  <si>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</si>
  <si>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</si>
  <si>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</si>
  <si>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</si>
  <si>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</si>
  <si>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</si>
  <si>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</si>
  <si>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</si>
  <si>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</si>
  <si>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</si>
  <si>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</si>
  <si>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</si>
  <si>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</si>
  <si>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</si>
  <si>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</si>
  <si>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</si>
  <si>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</si>
  <si>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</si>
  <si>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</si>
  <si>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</si>
  <si>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</si>
  <si>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</si>
  <si>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</si>
  <si>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</si>
  <si>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</si>
  <si>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</si>
  <si>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</si>
  <si>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</si>
  <si>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</si>
  <si>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</si>
  <si>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</si>
  <si>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</si>
  <si>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</si>
  <si>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</si>
  <si>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</si>
  <si>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</si>
  <si>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</si>
  <si>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</si>
  <si>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</si>
  <si>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</si>
  <si>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</si>
  <si>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</si>
  <si>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</si>
  <si>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</si>
  <si>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</si>
  <si>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</si>
  <si>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</si>
  <si>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</si>
  <si>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</si>
  <si>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</si>
  <si>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</si>
  <si>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</si>
  <si>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</si>
  <si>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</si>
  <si>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</si>
  <si>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</si>
  <si>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</si>
  <si>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</si>
  <si>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</si>
  <si>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</si>
  <si>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</si>
  <si>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</si>
  <si>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</si>
  <si>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</si>
  <si>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</si>
  <si>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</si>
  <si>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</si>
  <si>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</si>
  <si>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</si>
  <si>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</si>
  <si>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</si>
  <si>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</si>
  <si>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</si>
  <si>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</si>
  <si>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</si>
  <si>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</si>
  <si>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</si>
  <si>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</si>
  <si>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</si>
  <si>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</si>
  <si>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</si>
  <si>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</si>
  <si>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</si>
  <si>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</si>
  <si>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</si>
  <si>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</si>
  <si>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</si>
  <si>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</si>
  <si>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</si>
  <si>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</si>
  <si>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</si>
  <si>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</si>
  <si>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</si>
  <si>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</si>
  <si>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</si>
  <si>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</si>
  <si>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</si>
  <si>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</si>
  <si>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</si>
  <si>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</si>
  <si>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</si>
  <si>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</si>
  <si>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</si>
  <si>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</si>
  <si>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</si>
  <si>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</si>
  <si>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</si>
  <si>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</si>
  <si>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</si>
  <si>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</si>
  <si>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</si>
  <si>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</si>
  <si>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</si>
  <si>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</si>
  <si>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</si>
  <si>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</si>
  <si>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</si>
  <si>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</si>
  <si>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</si>
  <si>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</si>
  <si>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</si>
  <si>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</si>
  <si>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</si>
  <si>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</si>
  <si>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</si>
  <si>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</si>
  <si>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</si>
  <si>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</si>
  <si>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</si>
  <si>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</si>
  <si>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</si>
  <si>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</si>
  <si>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</si>
  <si>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</si>
  <si>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</si>
  <si>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</si>
  <si>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</si>
  <si>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</si>
  <si>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</si>
  <si>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</si>
  <si>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</si>
  <si>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</si>
  <si>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</si>
  <si>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</si>
  <si>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</si>
  <si>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</si>
  <si>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</si>
  <si>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</si>
  <si>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</si>
  <si>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</si>
  <si>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</si>
  <si>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</si>
  <si>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</si>
  <si>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</si>
  <si>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</si>
  <si>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</si>
  <si>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</si>
  <si>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</si>
  <si>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</si>
  <si>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</si>
  <si>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</si>
  <si>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</si>
  <si>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</si>
  <si>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</si>
  <si>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</si>
  <si>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</si>
  <si>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</si>
  <si>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</si>
  <si>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</si>
  <si>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</si>
  <si>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</si>
  <si>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</si>
  <si>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</si>
  <si>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</si>
  <si>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</si>
  <si>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</si>
  <si>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</si>
  <si>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</si>
  <si>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</si>
  <si>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</si>
  <si>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</si>
  <si>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</si>
  <si>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</si>
  <si>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</si>
  <si>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</si>
  <si>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</si>
  <si>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</si>
  <si>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</si>
  <si>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</si>
  <si>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</si>
  <si>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</si>
  <si>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</si>
  <si>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</si>
  <si>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</si>
  <si>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</si>
  <si>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</si>
  <si>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</si>
  <si>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</si>
  <si>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</si>
  <si>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</si>
  <si>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</si>
  <si>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</si>
  <si>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</si>
  <si>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</si>
  <si>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</si>
  <si>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</si>
  <si>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</si>
  <si>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</si>
  <si>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</si>
  <si>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</si>
  <si>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</si>
  <si>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</si>
  <si>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</si>
  <si>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</si>
  <si>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</si>
  <si>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</si>
  <si>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</si>
  <si>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</si>
  <si>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</si>
  <si>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</si>
  <si>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</si>
  <si>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</si>
  <si>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</si>
  <si>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</si>
  <si>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</si>
  <si>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</si>
  <si>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</si>
  <si>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</si>
  <si>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</si>
  <si>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</si>
  <si>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</si>
  <si>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</si>
  <si>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</si>
  <si>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</si>
  <si>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</si>
  <si>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</si>
  <si>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</si>
  <si>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</si>
  <si>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</si>
  <si>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</si>
  <si>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</si>
  <si>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</si>
  <si>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</si>
  <si>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</si>
  <si>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</si>
  <si>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</si>
  <si>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</si>
  <si>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</si>
  <si>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</si>
  <si>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</si>
  <si>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</si>
  <si>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</si>
  <si>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</si>
  <si>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</si>
  <si>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</si>
  <si>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</si>
  <si>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</si>
  <si>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</si>
  <si>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</si>
  <si>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</si>
  <si>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</si>
  <si>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</si>
  <si>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</si>
  <si>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</si>
  <si>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</si>
  <si>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</si>
  <si>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</si>
  <si>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</si>
  <si>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</si>
  <si>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</si>
  <si>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</si>
  <si>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</si>
  <si>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</si>
  <si>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</si>
  <si>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</si>
  <si>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</si>
  <si>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</si>
  <si>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</si>
  <si>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</si>
  <si>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</si>
  <si>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</si>
  <si>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</si>
  <si>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</si>
  <si>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</si>
  <si>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</si>
  <si>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</si>
  <si>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</si>
  <si>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</si>
  <si>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</si>
  <si>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</si>
  <si>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</si>
  <si>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</si>
  <si>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</si>
  <si>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</si>
  <si>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</si>
  <si>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</si>
  <si>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</si>
  <si>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</si>
  <si>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</si>
  <si>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</si>
  <si>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</si>
  <si>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</si>
  <si>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</si>
  <si>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</si>
  <si>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</si>
  <si>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</si>
  <si>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</si>
  <si>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</si>
  <si>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</si>
  <si>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</si>
  <si>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</si>
  <si>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</si>
  <si>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</si>
  <si>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</si>
  <si>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</si>
  <si>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</si>
  <si>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</si>
  <si>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</si>
  <si>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</si>
  <si>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</si>
  <si>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</si>
  <si>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</si>
  <si>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</si>
  <si>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</si>
  <si>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</si>
  <si>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</si>
  <si>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</si>
  <si>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</si>
  <si>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</si>
  <si>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</si>
  <si>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</si>
  <si>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</si>
  <si>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</si>
  <si>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</si>
  <si>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</si>
  <si>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</si>
  <si>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</si>
  <si>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</si>
  <si>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</si>
  <si>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</si>
  <si>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</si>
  <si>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</si>
  <si>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</si>
  <si>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</si>
  <si>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</si>
  <si>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</si>
  <si>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</si>
  <si>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</si>
  <si>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</si>
  <si>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</si>
  <si>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</si>
  <si>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</si>
  <si>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</si>
  <si>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</si>
  <si>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</si>
  <si>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</si>
  <si>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</si>
  <si>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</si>
  <si>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</si>
  <si>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</si>
  <si>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</si>
  <si>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</si>
  <si>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</si>
  <si>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</si>
  <si>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</si>
  <si>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</si>
  <si>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</si>
  <si>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</si>
  <si>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</si>
  <si>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</si>
  <si>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</si>
  <si>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</si>
  <si>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</si>
  <si>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</si>
  <si>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</si>
  <si>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</si>
  <si>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</si>
  <si>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</si>
  <si>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</si>
  <si>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</si>
  <si>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</si>
  <si>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</si>
  <si>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</si>
  <si>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</si>
  <si>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</si>
  <si>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</si>
  <si>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</si>
  <si>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</si>
  <si>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</si>
  <si>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</si>
  <si>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</si>
  <si>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</si>
  <si>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</si>
  <si>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</si>
  <si>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</si>
  <si>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</si>
  <si>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</si>
  <si>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</si>
  <si>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</si>
  <si>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</si>
  <si>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</si>
  <si>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</si>
  <si>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</si>
  <si>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</si>
  <si>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</si>
  <si>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</si>
  <si>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</si>
  <si>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</si>
  <si>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</si>
  <si>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</si>
  <si>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</si>
  <si>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</si>
  <si>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</si>
  <si>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</si>
  <si>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</si>
  <si>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</si>
  <si>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</si>
  <si>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</si>
  <si>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</si>
  <si>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</si>
  <si>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</si>
  <si>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</si>
  <si>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JULIJA KLOVIĆA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</si>
</sst>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1561976.6500000004</v>
      </c>
      <c r="D2" s="6">
        <f>'PR-RAS'!E6</f>
        <v>2020403.2099999997</v>
      </c>
      <c r="E2" s="6">
        <v>0</v>
      </c>
      <c r="F2" s="6">
        <v>0</v>
      </c>
      <c r="G2" s="7">
        <f t="shared" ref="G2:G264" si="0">(B2/1000)*(C2*1+D2*2)</f>
        <v>5602.7830700000004</v>
      </c>
      <c r="H2" s="7">
        <f t="shared" ref="H2:H264" si="1">ABS(C2-ROUND(C2,0))+ABS(D2-ROUND(D2,0))</f>
        <v>0.55999999935738742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1140028.49</v>
      </c>
      <c r="D46" s="1">
        <f>'PR-RAS'!E50</f>
        <v>1462470.1099999999</v>
      </c>
      <c r="E46" s="1">
        <v>0</v>
      </c>
      <c r="F46" s="1">
        <v>0</v>
      </c>
      <c r="G46" s="2">
        <f t="shared" si="0"/>
        <v>182923.59195</v>
      </c>
      <c r="H46" s="2">
        <f t="shared" si="1"/>
        <v>0.59999999986030161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1117653.29</v>
      </c>
      <c r="D64" s="1">
        <f>'PR-RAS'!E68</f>
        <v>1429053.71</v>
      </c>
      <c r="E64" s="1">
        <v>0</v>
      </c>
      <c r="F64" s="1">
        <v>0</v>
      </c>
      <c r="G64" s="2">
        <f t="shared" si="0"/>
        <v>250472.92473</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1092526.26</v>
      </c>
      <c r="D65" s="1">
        <f>'PR-RAS'!E69</f>
        <v>1396714.44</v>
      </c>
      <c r="E65" s="1">
        <v>0</v>
      </c>
      <c r="F65" s="1">
        <v>0</v>
      </c>
      <c r="G65" s="2">
        <f t="shared" si="0"/>
        <v>248701.12895999997</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25127.03</v>
      </c>
      <c r="D66" s="1">
        <f>'PR-RAS'!E70</f>
        <v>32339.27</v>
      </c>
      <c r="E66" s="1">
        <v>0</v>
      </c>
      <c r="F66" s="1">
        <v>0</v>
      </c>
      <c r="G66" s="2">
        <f t="shared" si="0"/>
        <v>5837.3620500000006</v>
      </c>
      <c r="H66" s="2">
        <f t="shared" si="1"/>
        <v>0.2999999999992724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22075.200000000001</v>
      </c>
      <c r="D70" s="1">
        <f>'PR-RAS'!E74</f>
        <v>33236.400000000001</v>
      </c>
      <c r="E70" s="1">
        <v>0</v>
      </c>
      <c r="F70" s="1">
        <v>0</v>
      </c>
      <c r="G70" s="2">
        <f t="shared" si="0"/>
        <v>6109.8120000000008</v>
      </c>
      <c r="H70" s="2">
        <f t="shared" si="1"/>
        <v>0.60000000000218279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22075.200000000001</v>
      </c>
      <c r="D71" s="1">
        <f>'PR-RAS'!E75</f>
        <v>33236.400000000001</v>
      </c>
      <c r="E71" s="1">
        <v>0</v>
      </c>
      <c r="F71" s="1">
        <v>0</v>
      </c>
      <c r="G71" s="2">
        <f t="shared" si="0"/>
        <v>6198.3600000000006</v>
      </c>
      <c r="H71" s="2">
        <f t="shared" si="1"/>
        <v>0.60000000000218279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300</v>
      </c>
      <c r="D73" s="1">
        <f>'PR-RAS'!E77</f>
        <v>180</v>
      </c>
      <c r="E73" s="1">
        <v>0</v>
      </c>
      <c r="F73" s="1">
        <v>0</v>
      </c>
      <c r="G73" s="2">
        <f t="shared" si="0"/>
        <v>47.519999999999996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300</v>
      </c>
      <c r="D74" s="1">
        <f>'PR-RAS'!E78</f>
        <v>180</v>
      </c>
      <c r="E74" s="1">
        <v>0</v>
      </c>
      <c r="F74" s="1">
        <v>0</v>
      </c>
      <c r="G74" s="2">
        <f t="shared" si="0"/>
        <v>48.18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0.28999999999999998</v>
      </c>
      <c r="E78" s="1">
        <v>0</v>
      </c>
      <c r="F78" s="1">
        <v>0</v>
      </c>
      <c r="G78" s="2">
        <f t="shared" si="0"/>
        <v>5.3899999999999997E-2</v>
      </c>
      <c r="H78" s="2">
        <f t="shared" si="1"/>
        <v>0.41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0.28999999999999998</v>
      </c>
      <c r="E79" s="1">
        <v>0</v>
      </c>
      <c r="F79" s="1">
        <v>0</v>
      </c>
      <c r="G79" s="2">
        <f t="shared" si="0"/>
        <v>5.4599999999999996E-2</v>
      </c>
      <c r="H79" s="2">
        <f t="shared" si="1"/>
        <v>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0.12</v>
      </c>
      <c r="D83" s="1">
        <f>'PR-RAS'!E87</f>
        <v>0.28999999999999998</v>
      </c>
      <c r="E83" s="1">
        <v>0</v>
      </c>
      <c r="F83" s="1">
        <v>0</v>
      </c>
      <c r="G83" s="2">
        <f t="shared" si="0"/>
        <v>5.74E-2</v>
      </c>
      <c r="H83" s="2">
        <f t="shared" si="1"/>
        <v>0.41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62651.07</v>
      </c>
      <c r="D102" s="1">
        <f>'PR-RAS'!E106</f>
        <v>66788.399999999994</v>
      </c>
      <c r="E102" s="1">
        <v>0</v>
      </c>
      <c r="F102" s="1">
        <v>0</v>
      </c>
      <c r="G102" s="2">
        <f t="shared" si="0"/>
        <v>19819.014869999999</v>
      </c>
      <c r="H102" s="2">
        <f t="shared" si="1"/>
        <v>0.4699999999938882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62651.07</v>
      </c>
      <c r="D108" s="1">
        <f>'PR-RAS'!E112</f>
        <v>66788.399999999994</v>
      </c>
      <c r="E108" s="1">
        <v>0</v>
      </c>
      <c r="F108" s="1">
        <v>0</v>
      </c>
      <c r="G108" s="2">
        <f t="shared" si="0"/>
        <v>20996.382089999999</v>
      </c>
      <c r="H108" s="2">
        <f t="shared" si="1"/>
        <v>0.4699999999938882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62651.07</v>
      </c>
      <c r="D113" s="1">
        <f>'PR-RAS'!E117</f>
        <v>66788.399999999994</v>
      </c>
      <c r="E113" s="1">
        <v>0</v>
      </c>
      <c r="F113" s="1">
        <v>0</v>
      </c>
      <c r="G113" s="2">
        <f t="shared" si="0"/>
        <v>21977.52144</v>
      </c>
      <c r="H113" s="2">
        <f t="shared" si="1"/>
        <v>0.4699999999938882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13361.61</v>
      </c>
      <c r="D120" s="1">
        <f>'PR-RAS'!E124</f>
        <v>30077.9</v>
      </c>
      <c r="E120" s="1">
        <v>0</v>
      </c>
      <c r="F120" s="1">
        <v>0</v>
      </c>
      <c r="G120" s="2">
        <f t="shared" si="0"/>
        <v>8748.57179</v>
      </c>
      <c r="H120" s="2">
        <f t="shared" si="1"/>
        <v>0.48999999999796273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11603.060000000001</v>
      </c>
      <c r="D121" s="1">
        <f>'PR-RAS'!E125</f>
        <v>26636.880000000001</v>
      </c>
      <c r="E121" s="1">
        <v>0</v>
      </c>
      <c r="F121" s="1">
        <v>0</v>
      </c>
      <c r="G121" s="2">
        <f t="shared" si="0"/>
        <v>7785.2184000000007</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223.02</v>
      </c>
      <c r="D122" s="1">
        <f>'PR-RAS'!E126</f>
        <v>66</v>
      </c>
      <c r="E122" s="1">
        <v>0</v>
      </c>
      <c r="F122" s="1">
        <v>0</v>
      </c>
      <c r="G122" s="2">
        <f t="shared" si="0"/>
        <v>42.957419999999999</v>
      </c>
      <c r="H122" s="2">
        <f t="shared" si="1"/>
        <v>2.0000000000010232E-2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11380.04</v>
      </c>
      <c r="D123" s="1">
        <f>'PR-RAS'!E127</f>
        <v>26570.880000000001</v>
      </c>
      <c r="E123" s="1">
        <v>0</v>
      </c>
      <c r="F123" s="1">
        <v>0</v>
      </c>
      <c r="G123" s="2">
        <f t="shared" si="0"/>
        <v>7871.6596</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1758.55</v>
      </c>
      <c r="D124" s="1">
        <f>'PR-RAS'!E128</f>
        <v>3441.02</v>
      </c>
      <c r="E124" s="1">
        <v>0</v>
      </c>
      <c r="F124" s="1">
        <v>0</v>
      </c>
      <c r="G124" s="2">
        <f t="shared" si="0"/>
        <v>1062.7925700000001</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1758.55</v>
      </c>
      <c r="D125" s="1">
        <f>'PR-RAS'!E129</f>
        <v>3441.02</v>
      </c>
      <c r="E125" s="1">
        <v>0</v>
      </c>
      <c r="F125" s="1">
        <v>0</v>
      </c>
      <c r="G125" s="2">
        <f t="shared" si="0"/>
        <v>1071.43316</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345935.35999999999</v>
      </c>
      <c r="D129" s="1">
        <f>'PR-RAS'!E133</f>
        <v>461066.51</v>
      </c>
      <c r="E129" s="1">
        <v>0</v>
      </c>
      <c r="F129" s="1">
        <v>0</v>
      </c>
      <c r="G129" s="2">
        <f t="shared" si="0"/>
        <v>162312.75263999999</v>
      </c>
      <c r="H129" s="2">
        <f t="shared" si="1"/>
        <v>0.84999999997671694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345935.35999999999</v>
      </c>
      <c r="D130" s="1">
        <f>'PR-RAS'!E134</f>
        <v>461066.51</v>
      </c>
      <c r="E130" s="1">
        <v>0</v>
      </c>
      <c r="F130" s="1">
        <v>0</v>
      </c>
      <c r="G130" s="2">
        <f t="shared" si="0"/>
        <v>163580.82102</v>
      </c>
      <c r="H130" s="2">
        <f t="shared" si="1"/>
        <v>0.84999999997671694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325135.21999999997</v>
      </c>
      <c r="D131" s="1">
        <f>'PR-RAS'!E135</f>
        <v>445633.48</v>
      </c>
      <c r="E131" s="1">
        <v>0</v>
      </c>
      <c r="F131" s="1">
        <v>0</v>
      </c>
      <c r="G131" s="2">
        <f t="shared" si="0"/>
        <v>158132.28339999999</v>
      </c>
      <c r="H131" s="2">
        <f t="shared" si="1"/>
        <v>0.69999999995343387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20800.14</v>
      </c>
      <c r="D132" s="1">
        <f>'PR-RAS'!E136</f>
        <v>15433.03</v>
      </c>
      <c r="E132" s="1">
        <v>0</v>
      </c>
      <c r="F132" s="1">
        <v>0</v>
      </c>
      <c r="G132" s="2">
        <f t="shared" si="0"/>
        <v>6768.2722000000003</v>
      </c>
      <c r="H132" s="2">
        <f t="shared" si="1"/>
        <v>0.17000000000007276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1486067.66</v>
      </c>
      <c r="D147" s="1">
        <f>'PR-RAS'!E151</f>
        <v>1938130.2400000002</v>
      </c>
      <c r="E147" s="1">
        <v>0</v>
      </c>
      <c r="F147" s="1">
        <v>0</v>
      </c>
      <c r="G147" s="2">
        <f t="shared" si="0"/>
        <v>782899.90844000003</v>
      </c>
      <c r="H147" s="2">
        <f t="shared" si="1"/>
        <v>0.58000000030733645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1164644.6499999999</v>
      </c>
      <c r="D148" s="1">
        <f>'PR-RAS'!E152</f>
        <v>1566263.3</v>
      </c>
      <c r="E148" s="1">
        <v>0</v>
      </c>
      <c r="F148" s="1">
        <v>0</v>
      </c>
      <c r="G148" s="2">
        <f t="shared" si="0"/>
        <v>631684.17374999996</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960096.89</v>
      </c>
      <c r="D149" s="1">
        <f>'PR-RAS'!E153</f>
        <v>1307151.17</v>
      </c>
      <c r="E149" s="1">
        <v>0</v>
      </c>
      <c r="F149" s="1">
        <v>0</v>
      </c>
      <c r="G149" s="2">
        <f t="shared" si="0"/>
        <v>529011.08603999997</v>
      </c>
      <c r="H149" s="2">
        <f t="shared" si="1"/>
        <v>0.27999999991152436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931272.59</v>
      </c>
      <c r="D150" s="1">
        <f>'PR-RAS'!E154</f>
        <v>1272511</v>
      </c>
      <c r="E150" s="1">
        <v>0</v>
      </c>
      <c r="F150" s="1">
        <v>0</v>
      </c>
      <c r="G150" s="2">
        <f t="shared" si="0"/>
        <v>517967.89390999998</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14473.74</v>
      </c>
      <c r="D152" s="1">
        <f>'PR-RAS'!E156</f>
        <v>31686.400000000001</v>
      </c>
      <c r="E152" s="1">
        <v>0</v>
      </c>
      <c r="F152" s="1">
        <v>0</v>
      </c>
      <c r="G152" s="2">
        <f t="shared" si="0"/>
        <v>11754.82754</v>
      </c>
      <c r="H152" s="2">
        <f t="shared" si="1"/>
        <v>0.66000000000167347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14350.56</v>
      </c>
      <c r="D153" s="1">
        <f>'PR-RAS'!E157</f>
        <v>2953.77</v>
      </c>
      <c r="E153" s="1">
        <v>0</v>
      </c>
      <c r="F153" s="1">
        <v>0</v>
      </c>
      <c r="G153" s="2">
        <f t="shared" si="0"/>
        <v>3079.2311999999997</v>
      </c>
      <c r="H153" s="2">
        <f t="shared" si="1"/>
        <v>0.67000000000052751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45042.96</v>
      </c>
      <c r="D154" s="1">
        <f>'PR-RAS'!E158</f>
        <v>43105.56</v>
      </c>
      <c r="E154" s="1">
        <v>0</v>
      </c>
      <c r="F154" s="1">
        <v>0</v>
      </c>
      <c r="G154" s="2">
        <f t="shared" si="0"/>
        <v>20081.874239999997</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159504.79999999999</v>
      </c>
      <c r="D155" s="1">
        <f>'PR-RAS'!E159</f>
        <v>216006.57</v>
      </c>
      <c r="E155" s="1">
        <v>0</v>
      </c>
      <c r="F155" s="1">
        <v>0</v>
      </c>
      <c r="G155" s="2">
        <f t="shared" si="0"/>
        <v>91093.762759999983</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159504.79999999999</v>
      </c>
      <c r="D157" s="1">
        <f>'PR-RAS'!E161</f>
        <v>216006.57</v>
      </c>
      <c r="E157" s="1">
        <v>0</v>
      </c>
      <c r="F157" s="1">
        <v>0</v>
      </c>
      <c r="G157" s="2">
        <f t="shared" si="0"/>
        <v>92276.798639999994</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278626.91000000003</v>
      </c>
      <c r="D159" s="1">
        <f>'PR-RAS'!E163</f>
        <v>305732.31000000006</v>
      </c>
      <c r="E159" s="1">
        <v>0</v>
      </c>
      <c r="F159" s="1">
        <v>0</v>
      </c>
      <c r="G159" s="2">
        <f t="shared" si="0"/>
        <v>140634.46174000003</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57938.06</v>
      </c>
      <c r="D160" s="1">
        <f>'PR-RAS'!E164</f>
        <v>52354.15</v>
      </c>
      <c r="E160" s="1">
        <v>0</v>
      </c>
      <c r="F160" s="1">
        <v>0</v>
      </c>
      <c r="G160" s="2">
        <f t="shared" si="0"/>
        <v>25860.771239999998</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19430.32</v>
      </c>
      <c r="D161" s="1">
        <f>'PR-RAS'!E165</f>
        <v>11177.16</v>
      </c>
      <c r="E161" s="1">
        <v>0</v>
      </c>
      <c r="F161" s="1">
        <v>0</v>
      </c>
      <c r="G161" s="2">
        <f t="shared" si="0"/>
        <v>6685.5424000000003</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27844.6</v>
      </c>
      <c r="D162" s="1">
        <f>'PR-RAS'!E166</f>
        <v>28463.24</v>
      </c>
      <c r="E162" s="1">
        <v>0</v>
      </c>
      <c r="F162" s="1">
        <v>0</v>
      </c>
      <c r="G162" s="2">
        <f t="shared" si="0"/>
        <v>13648.143880000001</v>
      </c>
      <c r="H162" s="2">
        <f t="shared" si="1"/>
        <v>0.6400000000030559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10052.540000000001</v>
      </c>
      <c r="D163" s="1">
        <f>'PR-RAS'!E167</f>
        <v>11755</v>
      </c>
      <c r="E163" s="1">
        <v>0</v>
      </c>
      <c r="F163" s="1">
        <v>0</v>
      </c>
      <c r="G163" s="2">
        <f t="shared" si="0"/>
        <v>5437.13148</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610.6</v>
      </c>
      <c r="D164" s="1">
        <f>'PR-RAS'!E168</f>
        <v>958.75</v>
      </c>
      <c r="E164" s="1">
        <v>0</v>
      </c>
      <c r="F164" s="1">
        <v>0</v>
      </c>
      <c r="G164" s="2">
        <f t="shared" si="0"/>
        <v>412.08030000000002</v>
      </c>
      <c r="H164" s="2">
        <f t="shared" si="1"/>
        <v>0.64999999999997726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156470.57</v>
      </c>
      <c r="D165" s="1">
        <f>'PR-RAS'!E169</f>
        <v>170419.28</v>
      </c>
      <c r="E165" s="1">
        <v>0</v>
      </c>
      <c r="F165" s="1">
        <v>0</v>
      </c>
      <c r="G165" s="2">
        <f t="shared" si="0"/>
        <v>81558.697320000007</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16245.29</v>
      </c>
      <c r="D166" s="1">
        <f>'PR-RAS'!E170</f>
        <v>18075.97</v>
      </c>
      <c r="E166" s="1">
        <v>0</v>
      </c>
      <c r="F166" s="1">
        <v>0</v>
      </c>
      <c r="G166" s="2">
        <f t="shared" si="0"/>
        <v>8645.5429500000009</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103537.26</v>
      </c>
      <c r="D167" s="1">
        <f>'PR-RAS'!E171</f>
        <v>112144.04</v>
      </c>
      <c r="E167" s="1">
        <v>0</v>
      </c>
      <c r="F167" s="1">
        <v>0</v>
      </c>
      <c r="G167" s="2">
        <f t="shared" si="0"/>
        <v>54419.006439999997</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30044.03</v>
      </c>
      <c r="D168" s="1">
        <f>'PR-RAS'!E172</f>
        <v>29149.5</v>
      </c>
      <c r="E168" s="1">
        <v>0</v>
      </c>
      <c r="F168" s="1">
        <v>0</v>
      </c>
      <c r="G168" s="2">
        <f t="shared" si="0"/>
        <v>14753.28601</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5709.92</v>
      </c>
      <c r="D169" s="1">
        <f>'PR-RAS'!E173</f>
        <v>9795.34</v>
      </c>
      <c r="E169" s="1">
        <v>0</v>
      </c>
      <c r="F169" s="1">
        <v>0</v>
      </c>
      <c r="G169" s="2">
        <f t="shared" si="0"/>
        <v>4250.5007999999998</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595.79</v>
      </c>
      <c r="D170" s="1">
        <f>'PR-RAS'!E174</f>
        <v>144.85</v>
      </c>
      <c r="E170" s="1">
        <v>0</v>
      </c>
      <c r="F170" s="1">
        <v>0</v>
      </c>
      <c r="G170" s="2">
        <f t="shared" si="0"/>
        <v>149.64781000000002</v>
      </c>
      <c r="H170" s="2">
        <f t="shared" si="1"/>
        <v>0.36000000000004206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338.28</v>
      </c>
      <c r="D172" s="1">
        <f>'PR-RAS'!E176</f>
        <v>1109.58</v>
      </c>
      <c r="E172" s="1">
        <v>0</v>
      </c>
      <c r="F172" s="1">
        <v>0</v>
      </c>
      <c r="G172" s="2">
        <f t="shared" si="0"/>
        <v>437.32223999999997</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57199.749999999993</v>
      </c>
      <c r="D173" s="1">
        <f>'PR-RAS'!E177</f>
        <v>66725.100000000006</v>
      </c>
      <c r="E173" s="1">
        <v>0</v>
      </c>
      <c r="F173" s="1">
        <v>0</v>
      </c>
      <c r="G173" s="2">
        <f t="shared" si="0"/>
        <v>32791.791400000002</v>
      </c>
      <c r="H173" s="2">
        <f t="shared" si="1"/>
        <v>0.35000000001309672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7939.98</v>
      </c>
      <c r="D174" s="1">
        <f>'PR-RAS'!E178</f>
        <v>7561.71</v>
      </c>
      <c r="E174" s="1">
        <v>0</v>
      </c>
      <c r="F174" s="1">
        <v>0</v>
      </c>
      <c r="G174" s="2">
        <f t="shared" si="0"/>
        <v>3989.9681999999998</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1067.44</v>
      </c>
      <c r="D175" s="1">
        <f>'PR-RAS'!E179</f>
        <v>6229.52</v>
      </c>
      <c r="E175" s="1">
        <v>0</v>
      </c>
      <c r="F175" s="1">
        <v>0</v>
      </c>
      <c r="G175" s="2">
        <f t="shared" si="0"/>
        <v>2353.60752</v>
      </c>
      <c r="H175" s="2">
        <f t="shared" si="1"/>
        <v>0.91999999999961801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339.88</v>
      </c>
      <c r="D176" s="1">
        <f>'PR-RAS'!E180</f>
        <v>254.88</v>
      </c>
      <c r="E176" s="1">
        <v>0</v>
      </c>
      <c r="F176" s="1">
        <v>0</v>
      </c>
      <c r="G176" s="2">
        <f t="shared" si="0"/>
        <v>148.68699999999998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18034.05</v>
      </c>
      <c r="D177" s="1">
        <f>'PR-RAS'!E181</f>
        <v>14435.43</v>
      </c>
      <c r="E177" s="1">
        <v>0</v>
      </c>
      <c r="F177" s="1">
        <v>0</v>
      </c>
      <c r="G177" s="2">
        <f t="shared" si="0"/>
        <v>8255.2641600000006</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1361.06</v>
      </c>
      <c r="D178" s="1">
        <f>'PR-RAS'!E182</f>
        <v>1581.07</v>
      </c>
      <c r="E178" s="1">
        <v>0</v>
      </c>
      <c r="F178" s="1">
        <v>0</v>
      </c>
      <c r="G178" s="2">
        <f t="shared" si="0"/>
        <v>800.60639999999989</v>
      </c>
      <c r="H178" s="2">
        <f t="shared" si="1"/>
        <v>0.12999999999988177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3825.45</v>
      </c>
      <c r="D179" s="1">
        <f>'PR-RAS'!E183</f>
        <v>4615.05</v>
      </c>
      <c r="E179" s="1">
        <v>0</v>
      </c>
      <c r="F179" s="1">
        <v>0</v>
      </c>
      <c r="G179" s="2">
        <f t="shared" si="0"/>
        <v>2323.8878999999997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18739.84</v>
      </c>
      <c r="D180" s="1">
        <f>'PR-RAS'!E184</f>
        <v>24051.94</v>
      </c>
      <c r="E180" s="1">
        <v>0</v>
      </c>
      <c r="F180" s="1">
        <v>0</v>
      </c>
      <c r="G180" s="2">
        <f t="shared" si="0"/>
        <v>11965.025879999999</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4933.09</v>
      </c>
      <c r="D181" s="1">
        <f>'PR-RAS'!E185</f>
        <v>5993.35</v>
      </c>
      <c r="E181" s="1">
        <v>0</v>
      </c>
      <c r="F181" s="1">
        <v>0</v>
      </c>
      <c r="G181" s="2">
        <f t="shared" si="0"/>
        <v>3045.5621999999998</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958.96</v>
      </c>
      <c r="D182" s="1">
        <f>'PR-RAS'!E186</f>
        <v>2002.15</v>
      </c>
      <c r="E182" s="1">
        <v>0</v>
      </c>
      <c r="F182" s="1">
        <v>0</v>
      </c>
      <c r="G182" s="2">
        <f t="shared" si="0"/>
        <v>898.35005999999998</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7018.53</v>
      </c>
      <c r="D184" s="1">
        <f>'PR-RAS'!E188</f>
        <v>16233.779999999999</v>
      </c>
      <c r="E184" s="1">
        <v>0</v>
      </c>
      <c r="F184" s="1">
        <v>0</v>
      </c>
      <c r="G184" s="2">
        <f t="shared" si="0"/>
        <v>7225.9544699999988</v>
      </c>
      <c r="H184" s="2">
        <f t="shared" si="1"/>
        <v>0.69000000000141881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1496.06</v>
      </c>
      <c r="D185" s="1">
        <f>'PR-RAS'!E189</f>
        <v>3683.48</v>
      </c>
      <c r="E185" s="1">
        <v>0</v>
      </c>
      <c r="F185" s="1">
        <v>0</v>
      </c>
      <c r="G185" s="2">
        <f t="shared" si="0"/>
        <v>1630.7956799999999</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1550</v>
      </c>
      <c r="D187" s="1">
        <f>'PR-RAS'!E191</f>
        <v>3324.1</v>
      </c>
      <c r="E187" s="1">
        <v>0</v>
      </c>
      <c r="F187" s="1">
        <v>0</v>
      </c>
      <c r="G187" s="2">
        <f t="shared" si="0"/>
        <v>1524.8652000000002</v>
      </c>
      <c r="H187" s="2">
        <f t="shared" si="1"/>
        <v>9.9999999999909051E-2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183.09</v>
      </c>
      <c r="E188" s="1">
        <v>0</v>
      </c>
      <c r="F188" s="1">
        <v>0</v>
      </c>
      <c r="G188" s="2">
        <f t="shared" si="0"/>
        <v>98.973489999999998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3368.43</v>
      </c>
      <c r="D189" s="1">
        <f>'PR-RAS'!E193</f>
        <v>3938.98</v>
      </c>
      <c r="E189" s="1">
        <v>0</v>
      </c>
      <c r="F189" s="1">
        <v>0</v>
      </c>
      <c r="G189" s="2">
        <f t="shared" si="0"/>
        <v>2114.32132</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2983.92</v>
      </c>
      <c r="E190" s="1">
        <v>0</v>
      </c>
      <c r="F190" s="1">
        <v>0</v>
      </c>
      <c r="G190" s="2">
        <f t="shared" si="0"/>
        <v>1127.9217599999999</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440.95</v>
      </c>
      <c r="D191" s="1">
        <f>'PR-RAS'!E195</f>
        <v>2120.21</v>
      </c>
      <c r="E191" s="1">
        <v>0</v>
      </c>
      <c r="F191" s="1">
        <v>0</v>
      </c>
      <c r="G191" s="2">
        <f t="shared" si="0"/>
        <v>889.46029999999996</v>
      </c>
      <c r="H191" s="2">
        <f t="shared" si="1"/>
        <v>0.26000000000004775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1401.71</v>
      </c>
      <c r="D192" s="1">
        <f>'PR-RAS'!E196</f>
        <v>3822.04</v>
      </c>
      <c r="E192" s="1">
        <v>0</v>
      </c>
      <c r="F192" s="1">
        <v>0</v>
      </c>
      <c r="G192" s="2">
        <f t="shared" si="0"/>
        <v>1727.7458900000001</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1401.71</v>
      </c>
      <c r="D206" s="1">
        <f>'PR-RAS'!E210</f>
        <v>3822.04</v>
      </c>
      <c r="E206" s="1">
        <v>0</v>
      </c>
      <c r="F206" s="1">
        <v>0</v>
      </c>
      <c r="G206" s="2">
        <f t="shared" si="0"/>
        <v>1854.3869500000001</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1076.19</v>
      </c>
      <c r="D207" s="1">
        <f>'PR-RAS'!E211</f>
        <v>1709.86</v>
      </c>
      <c r="E207" s="1">
        <v>0</v>
      </c>
      <c r="F207" s="1">
        <v>0</v>
      </c>
      <c r="G207" s="2">
        <f t="shared" si="0"/>
        <v>926.1574599999999</v>
      </c>
      <c r="H207" s="2">
        <f t="shared" si="1"/>
        <v>0.33000000000015461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325.52</v>
      </c>
      <c r="D209" s="1">
        <f>'PR-RAS'!E213</f>
        <v>2112.1799999999998</v>
      </c>
      <c r="E209" s="1">
        <v>0</v>
      </c>
      <c r="F209" s="1">
        <v>0</v>
      </c>
      <c r="G209" s="2">
        <f t="shared" si="0"/>
        <v>946.37503999999979</v>
      </c>
      <c r="H209" s="2">
        <f t="shared" si="1"/>
        <v>0.65999999999985448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41394.39</v>
      </c>
      <c r="D248" s="1">
        <f>'PR-RAS'!E252</f>
        <v>62312.59</v>
      </c>
      <c r="E248" s="1">
        <v>0</v>
      </c>
      <c r="F248" s="1">
        <v>0</v>
      </c>
      <c r="G248" s="2">
        <f t="shared" si="0"/>
        <v>41006.833790000004</v>
      </c>
      <c r="H248" s="2">
        <f t="shared" si="1"/>
        <v>0.80000000000291038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41394.39</v>
      </c>
      <c r="D255" s="1">
        <f>'PR-RAS'!E259</f>
        <v>62312.59</v>
      </c>
      <c r="E255" s="1">
        <v>0</v>
      </c>
      <c r="F255" s="1">
        <v>0</v>
      </c>
      <c r="G255" s="2">
        <f t="shared" si="0"/>
        <v>42168.970780000003</v>
      </c>
      <c r="H255" s="2">
        <f t="shared" si="1"/>
        <v>0.80000000000291038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240</v>
      </c>
      <c r="E256" s="1">
        <v>0</v>
      </c>
      <c r="F256" s="1">
        <v>0</v>
      </c>
      <c r="G256" s="2">
        <f t="shared" si="0"/>
        <v>122.4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41394.39</v>
      </c>
      <c r="D257" s="1">
        <f>'PR-RAS'!E261</f>
        <v>62072.59</v>
      </c>
      <c r="E257" s="1">
        <v>0</v>
      </c>
      <c r="F257" s="1">
        <v>0</v>
      </c>
      <c r="G257" s="2">
        <f t="shared" si="0"/>
        <v>42378.129919999999</v>
      </c>
      <c r="H257" s="2">
        <f t="shared" si="1"/>
        <v>0.80000000000291038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1486067.66</v>
      </c>
      <c r="D285" s="1">
        <f>'PR-RAS'!E289</f>
        <v>1938130.2400000002</v>
      </c>
      <c r="E285" s="1">
        <v>0</v>
      </c>
      <c r="F285" s="1">
        <v>0</v>
      </c>
      <c r="G285" s="2">
        <f t="shared" si="8"/>
        <v>1522901.1917600001</v>
      </c>
      <c r="H285" s="2">
        <f t="shared" si="9"/>
        <v>0.58000000030733645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75908.990000000456</v>
      </c>
      <c r="D286" s="1">
        <f>'PR-RAS'!E290</f>
        <v>82272.969999999506</v>
      </c>
      <c r="E286" s="1">
        <v>0</v>
      </c>
      <c r="F286" s="1">
        <v>0</v>
      </c>
      <c r="G286" s="2">
        <f t="shared" si="8"/>
        <v>68529.655049999841</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128698.05</v>
      </c>
      <c r="D288" s="1">
        <f>'PR-RAS'!E292</f>
        <v>204607.04</v>
      </c>
      <c r="E288" s="1">
        <v>0</v>
      </c>
      <c r="F288" s="1">
        <v>0</v>
      </c>
      <c r="G288" s="2">
        <f t="shared" si="8"/>
        <v>154380.78130999999</v>
      </c>
      <c r="H288" s="2">
        <f t="shared" si="9"/>
        <v>9.0000000011059456E-2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20902.36</v>
      </c>
      <c r="D290" s="1">
        <f>'PR-RAS'!E294</f>
        <v>20208.919999999998</v>
      </c>
      <c r="E290" s="1">
        <v>0</v>
      </c>
      <c r="F290" s="1">
        <v>0</v>
      </c>
      <c r="G290" s="2">
        <f t="shared" si="8"/>
        <v>17721.537799999998</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8663.11</v>
      </c>
      <c r="D291" s="1">
        <f>'PR-RAS'!E295</f>
        <v>11540.39</v>
      </c>
      <c r="E291" s="1">
        <v>0</v>
      </c>
      <c r="F291" s="1">
        <v>0</v>
      </c>
      <c r="G291" s="2">
        <f t="shared" si="8"/>
        <v>9205.7280999999984</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554.78</v>
      </c>
      <c r="D293" s="1">
        <f>'PR-RAS'!E298</f>
        <v>0</v>
      </c>
      <c r="E293" s="1">
        <v>0</v>
      </c>
      <c r="F293" s="1">
        <v>0</v>
      </c>
      <c r="G293" s="2">
        <f t="shared" si="8"/>
        <v>161.99575999999999</v>
      </c>
      <c r="H293" s="2">
        <f t="shared" si="9"/>
        <v>0.22000000000002728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554.78</v>
      </c>
      <c r="D306" s="1">
        <f>'PR-RAS'!E311</f>
        <v>0</v>
      </c>
      <c r="E306" s="1">
        <v>0</v>
      </c>
      <c r="F306" s="1">
        <v>0</v>
      </c>
      <c r="G306" s="2">
        <f t="shared" si="8"/>
        <v>169.2079</v>
      </c>
      <c r="H306" s="2">
        <f t="shared" si="9"/>
        <v>0.22000000000002728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554.78</v>
      </c>
      <c r="D307" s="1">
        <f>'PR-RAS'!E312</f>
        <v>0</v>
      </c>
      <c r="E307" s="1">
        <v>0</v>
      </c>
      <c r="F307" s="1">
        <v>0</v>
      </c>
      <c r="G307" s="2">
        <f t="shared" si="8"/>
        <v>169.76267999999999</v>
      </c>
      <c r="H307" s="2">
        <f t="shared" si="9"/>
        <v>0.22000000000002728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554.78</v>
      </c>
      <c r="D308" s="1">
        <f>'PR-RAS'!E313</f>
        <v>0</v>
      </c>
      <c r="E308" s="1">
        <v>0</v>
      </c>
      <c r="F308" s="1">
        <v>0</v>
      </c>
      <c r="G308" s="2">
        <f t="shared" si="8"/>
        <v>170.31745999999998</v>
      </c>
      <c r="H308" s="2">
        <f t="shared" si="9"/>
        <v>0.22000000000002728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46637.979999999996</v>
      </c>
      <c r="D345" s="1">
        <f>'PR-RAS'!E350</f>
        <v>30455.589999999997</v>
      </c>
      <c r="E345" s="1">
        <v>0</v>
      </c>
      <c r="F345" s="1">
        <v>0</v>
      </c>
      <c r="G345" s="2">
        <f t="shared" si="8"/>
        <v>36996.911039999992</v>
      </c>
      <c r="H345" s="2">
        <f t="shared" si="9"/>
        <v>0.430000000007567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46637.979999999996</v>
      </c>
      <c r="D358" s="1">
        <f>'PR-RAS'!E363</f>
        <v>30455.589999999997</v>
      </c>
      <c r="E358" s="1">
        <v>0</v>
      </c>
      <c r="F358" s="1">
        <v>0</v>
      </c>
      <c r="G358" s="2">
        <f t="shared" si="8"/>
        <v>38395.050119999993</v>
      </c>
      <c r="H358" s="2">
        <f t="shared" si="9"/>
        <v>0.430000000007567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20727.38</v>
      </c>
      <c r="D364" s="1">
        <f>'PR-RAS'!E369</f>
        <v>16443.599999999999</v>
      </c>
      <c r="E364" s="1">
        <v>0</v>
      </c>
      <c r="F364" s="1">
        <v>0</v>
      </c>
      <c r="G364" s="2">
        <f t="shared" si="8"/>
        <v>19462.092540000001</v>
      </c>
      <c r="H364" s="2">
        <f t="shared" si="9"/>
        <v>0.78000000000247383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20632.39</v>
      </c>
      <c r="D365" s="1">
        <f>'PR-RAS'!E370</f>
        <v>12865.06</v>
      </c>
      <c r="E365" s="1">
        <v>0</v>
      </c>
      <c r="F365" s="1">
        <v>0</v>
      </c>
      <c r="G365" s="2">
        <f t="shared" si="8"/>
        <v>16875.953639999996</v>
      </c>
      <c r="H365" s="2">
        <f t="shared" si="9"/>
        <v>0.44999999999890861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94.99</v>
      </c>
      <c r="D371" s="1">
        <f>'PR-RAS'!E376</f>
        <v>3578.54</v>
      </c>
      <c r="E371" s="1">
        <v>0</v>
      </c>
      <c r="F371" s="1">
        <v>0</v>
      </c>
      <c r="G371" s="2">
        <f t="shared" si="8"/>
        <v>2683.2658999999999</v>
      </c>
      <c r="H371" s="2">
        <f t="shared" si="9"/>
        <v>0.4700000000000415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25910.6</v>
      </c>
      <c r="D378" s="1">
        <f>'PR-RAS'!E383</f>
        <v>14011.99</v>
      </c>
      <c r="E378" s="1">
        <v>0</v>
      </c>
      <c r="F378" s="1">
        <v>0</v>
      </c>
      <c r="G378" s="2">
        <f t="shared" si="8"/>
        <v>20333.336660000001</v>
      </c>
      <c r="H378" s="2">
        <f t="shared" si="9"/>
        <v>0.41000000000167347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25910.6</v>
      </c>
      <c r="D379" s="1">
        <f>'PR-RAS'!E384</f>
        <v>14011.99</v>
      </c>
      <c r="E379" s="1">
        <v>0</v>
      </c>
      <c r="F379" s="1">
        <v>0</v>
      </c>
      <c r="G379" s="2">
        <f t="shared" si="8"/>
        <v>20387.271240000002</v>
      </c>
      <c r="H379" s="2">
        <f t="shared" si="9"/>
        <v>0.41000000000167347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46083.199999999997</v>
      </c>
      <c r="D403" s="1">
        <f>'PR-RAS'!E408</f>
        <v>30455.589999999997</v>
      </c>
      <c r="E403" s="1">
        <v>0</v>
      </c>
      <c r="F403" s="1">
        <v>0</v>
      </c>
      <c r="G403" s="2">
        <f t="shared" si="8"/>
        <v>43011.740760000001</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130616.12</v>
      </c>
      <c r="D405" s="1">
        <f>'PR-RAS'!E410</f>
        <v>176699.32</v>
      </c>
      <c r="E405" s="1">
        <v>0</v>
      </c>
      <c r="F405" s="1">
        <v>0</v>
      </c>
      <c r="G405" s="2">
        <f t="shared" si="8"/>
        <v>195541.96304</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1612.04</v>
      </c>
      <c r="D406" s="1">
        <f>'PR-RAS'!E411</f>
        <v>1612.04</v>
      </c>
      <c r="E406" s="1">
        <v>0</v>
      </c>
      <c r="F406" s="1">
        <v>0</v>
      </c>
      <c r="G406" s="2">
        <f t="shared" si="8"/>
        <v>1958.6286</v>
      </c>
      <c r="H406" s="2">
        <f t="shared" si="9"/>
        <v>7.999999999992724E-2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1562531.4300000004</v>
      </c>
      <c r="D407" s="1">
        <f>'PR-RAS'!E412</f>
        <v>2020403.2099999997</v>
      </c>
      <c r="E407" s="1">
        <v>0</v>
      </c>
      <c r="F407" s="1">
        <v>0</v>
      </c>
      <c r="G407" s="2">
        <f t="shared" si="8"/>
        <v>2274955.1671000002</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1532705.64</v>
      </c>
      <c r="D408" s="1">
        <f>'PR-RAS'!E413</f>
        <v>1968585.8300000003</v>
      </c>
      <c r="E408" s="1">
        <v>0</v>
      </c>
      <c r="F408" s="1">
        <v>0</v>
      </c>
      <c r="G408" s="2">
        <f t="shared" si="8"/>
        <v>2226240.0611</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29825.790000000503</v>
      </c>
      <c r="D409" s="1">
        <f>'PR-RAS'!E414</f>
        <v>51817.379999999423</v>
      </c>
      <c r="E409" s="1">
        <v>0</v>
      </c>
      <c r="F409" s="1">
        <v>0</v>
      </c>
      <c r="G409" s="2">
        <f t="shared" si="8"/>
        <v>54451.90439999973</v>
      </c>
      <c r="H409" s="2">
        <f t="shared" si="9"/>
        <v>0.58999999891966581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27907.72</v>
      </c>
      <c r="E411" s="1">
        <v>0</v>
      </c>
      <c r="F411" s="1">
        <v>0</v>
      </c>
      <c r="G411" s="2">
        <f t="shared" si="8"/>
        <v>22884.330399999999</v>
      </c>
      <c r="H411" s="2">
        <f t="shared" si="9"/>
        <v>0.27999999999883585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1918.0699999999924</v>
      </c>
      <c r="D412" s="1">
        <f>'PR-RAS'!E417</f>
        <v>0</v>
      </c>
      <c r="E412" s="1">
        <v>0</v>
      </c>
      <c r="F412" s="1">
        <v>0</v>
      </c>
      <c r="G412" s="2">
        <f t="shared" si="8"/>
        <v>788.32676999999683</v>
      </c>
      <c r="H412" s="2">
        <f t="shared" si="9"/>
        <v>6.9999999992433004E-2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22514.400000000001</v>
      </c>
      <c r="D413" s="1">
        <f>'PR-RAS'!E418</f>
        <v>21820.959999999999</v>
      </c>
      <c r="E413" s="1">
        <v>0</v>
      </c>
      <c r="F413" s="1">
        <v>0</v>
      </c>
      <c r="G413" s="2">
        <f t="shared" si="8"/>
        <v>27256.403840000003</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1562531.4300000004</v>
      </c>
      <c r="D633" s="1">
        <f>'PR-RAS'!E639</f>
        <v>2020403.2099999997</v>
      </c>
      <c r="E633" s="1">
        <v>0</v>
      </c>
      <c r="F633" s="1">
        <v>0</v>
      </c>
      <c r="G633" s="2">
        <f t="shared" si="10"/>
        <v>3541309.5211999998</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1532705.64</v>
      </c>
      <c r="D634" s="1">
        <f>'PR-RAS'!E640</f>
        <v>1968585.8300000003</v>
      </c>
      <c r="E634" s="1">
        <v>0</v>
      </c>
      <c r="F634" s="1">
        <v>0</v>
      </c>
      <c r="G634" s="2">
        <f t="shared" si="10"/>
        <v>3462432.3309000004</v>
      </c>
      <c r="H634" s="2">
        <f t="shared" si="11"/>
        <v>0.52999999979510903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29825.790000000503</v>
      </c>
      <c r="D635" s="1">
        <f>'PR-RAS'!E641</f>
        <v>51817.379999999423</v>
      </c>
      <c r="E635" s="1">
        <v>0</v>
      </c>
      <c r="F635" s="1">
        <v>0</v>
      </c>
      <c r="G635" s="2">
        <f t="shared" si="10"/>
        <v>84613.988699999594</v>
      </c>
      <c r="H635" s="2">
        <f t="shared" si="11"/>
        <v>0.58999999891966581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27907.72</v>
      </c>
      <c r="E637" s="1">
        <v>0</v>
      </c>
      <c r="F637" s="1">
        <v>0</v>
      </c>
      <c r="G637" s="2">
        <f t="shared" si="10"/>
        <v>35498.619839999999</v>
      </c>
      <c r="H637" s="2">
        <f t="shared" si="11"/>
        <v>0.27999999999883585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1918.0699999999924</v>
      </c>
      <c r="D638" s="1">
        <f>'PR-RAS'!E644</f>
        <v>0</v>
      </c>
      <c r="E638" s="1">
        <v>0</v>
      </c>
      <c r="F638" s="1">
        <v>0</v>
      </c>
      <c r="G638" s="2">
        <f t="shared" si="10"/>
        <v>1221.8105899999953</v>
      </c>
      <c r="H638" s="2">
        <f t="shared" si="11"/>
        <v>6.9999999992433004E-2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27907.72000000051</v>
      </c>
      <c r="D639" s="1">
        <f>'PR-RAS'!E645</f>
        <v>79725.099999999424</v>
      </c>
      <c r="E639" s="1">
        <v>0</v>
      </c>
      <c r="F639" s="1">
        <v>0</v>
      </c>
      <c r="G639" s="2">
        <f t="shared" si="10"/>
        <v>119534.35295999958</v>
      </c>
      <c r="H639" s="2">
        <f t="shared" si="11"/>
        <v>0.37999999891326297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112459.24</v>
      </c>
      <c r="D641" s="1">
        <f>'PR-RAS'!E647</f>
        <v>133776.20000000001</v>
      </c>
      <c r="E641" s="1">
        <v>0</v>
      </c>
      <c r="F641" s="1">
        <v>0</v>
      </c>
      <c r="G641" s="2">
        <f t="shared" si="10"/>
        <v>243207.44960000002</v>
      </c>
      <c r="H641" s="2">
        <f t="shared" si="11"/>
        <v>0.44000000001688022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26390.06</v>
      </c>
      <c r="D642" s="1">
        <f>'PR-RAS'!E649</f>
        <v>55011.66</v>
      </c>
      <c r="E642" s="1">
        <v>0</v>
      </c>
      <c r="F642" s="1">
        <v>0</v>
      </c>
      <c r="G642" s="2">
        <f t="shared" si="10"/>
        <v>87440.976580000002</v>
      </c>
      <c r="H642" s="2">
        <f t="shared" si="11"/>
        <v>0.39999999999781721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554083.07999999996</v>
      </c>
      <c r="D643" s="1">
        <f>'PR-RAS'!E650</f>
        <v>729642.17</v>
      </c>
      <c r="E643" s="1">
        <v>0</v>
      </c>
      <c r="F643" s="1">
        <v>0</v>
      </c>
      <c r="G643" s="2">
        <f t="shared" si="10"/>
        <v>1292581.8836399999</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525461.48</v>
      </c>
      <c r="D644" s="1">
        <f>'PR-RAS'!E651</f>
        <v>687192.55</v>
      </c>
      <c r="E644" s="1">
        <v>0</v>
      </c>
      <c r="F644" s="1">
        <v>0</v>
      </c>
      <c r="G644" s="2">
        <f t="shared" si="10"/>
        <v>1221601.35094</v>
      </c>
      <c r="H644" s="2">
        <f t="shared" si="11"/>
        <v>0.92999999993480742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55011.660000000033</v>
      </c>
      <c r="D645" s="1">
        <f>'PR-RAS'!E652</f>
        <v>97461.280000000028</v>
      </c>
      <c r="E645" s="1">
        <v>0</v>
      </c>
      <c r="F645" s="1">
        <v>0</v>
      </c>
      <c r="G645" s="2">
        <f t="shared" si="10"/>
        <v>160957.63768000007</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56</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54</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1092526.26</v>
      </c>
      <c r="D668" s="1">
        <f>'PR-RAS'!E675</f>
        <v>1396714.44</v>
      </c>
      <c r="E668" s="1">
        <v>0</v>
      </c>
      <c r="F668" s="1">
        <v>0</v>
      </c>
      <c r="G668" s="2">
        <f t="shared" si="10"/>
        <v>2591932.0783799998</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25127.03</v>
      </c>
      <c r="D670" s="1">
        <f>'PR-RAS'!E677</f>
        <v>32339.27</v>
      </c>
      <c r="E670" s="1">
        <v>0</v>
      </c>
      <c r="F670" s="1">
        <v>0</v>
      </c>
      <c r="G670" s="2">
        <f t="shared" si="10"/>
        <v>60079.926330000009</v>
      </c>
      <c r="H670" s="2">
        <f t="shared" si="11"/>
        <v>0.2999999999992724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22075.200000000001</v>
      </c>
      <c r="D687" s="1">
        <f>'PR-RAS'!E694</f>
        <v>33236.400000000001</v>
      </c>
      <c r="E687" s="1">
        <v>0</v>
      </c>
      <c r="F687" s="1">
        <v>0</v>
      </c>
      <c r="G687" s="2">
        <f t="shared" si="10"/>
        <v>60743.928000000007</v>
      </c>
      <c r="H687" s="2">
        <f t="shared" si="11"/>
        <v>0.60000000000218279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60805.04</v>
      </c>
      <c r="D703" s="1">
        <f>'PR-RAS'!E710</f>
        <v>66241.399999999994</v>
      </c>
      <c r="E703" s="1">
        <v>0</v>
      </c>
      <c r="F703" s="1">
        <v>0</v>
      </c>
      <c r="G703" s="2">
        <f t="shared" si="10"/>
        <v>135688.06367999999</v>
      </c>
      <c r="H703" s="2">
        <f t="shared" si="11"/>
        <v>0.43999999999505235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1182.02</v>
      </c>
      <c r="D710" s="1">
        <f>'PR-RAS'!E717</f>
        <v>3090.08</v>
      </c>
      <c r="E710" s="1">
        <v>0</v>
      </c>
      <c r="F710" s="1">
        <v>0</v>
      </c>
      <c r="G710" s="2">
        <f t="shared" si="10"/>
        <v>5219.7856199999997</v>
      </c>
      <c r="H710" s="2">
        <f t="shared" si="11"/>
        <v>9.9999999999909051E-2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27844.6</v>
      </c>
      <c r="D711" s="1">
        <f>'PR-RAS'!E718</f>
        <v>28463.24</v>
      </c>
      <c r="E711" s="1">
        <v>0</v>
      </c>
      <c r="F711" s="1">
        <v>0</v>
      </c>
      <c r="G711" s="2">
        <f t="shared" si="10"/>
        <v>60187.466799999995</v>
      </c>
      <c r="H711" s="2">
        <f t="shared" si="11"/>
        <v>0.6400000000030559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3825.45</v>
      </c>
      <c r="D713" s="1">
        <f>'PR-RAS'!E720</f>
        <v>4018.8</v>
      </c>
      <c r="E713" s="1">
        <v>0</v>
      </c>
      <c r="F713" s="1">
        <v>0</v>
      </c>
      <c r="G713" s="2">
        <f t="shared" si="10"/>
        <v>8446.4915999999994</v>
      </c>
      <c r="H713" s="2">
        <f t="shared" si="11"/>
        <v>0.6499999999996362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5771.5</v>
      </c>
      <c r="D715" s="1">
        <f>'PR-RAS'!E722</f>
        <v>13126.4</v>
      </c>
      <c r="E715" s="1">
        <v>0</v>
      </c>
      <c r="F715" s="1">
        <v>0</v>
      </c>
      <c r="G715" s="2">
        <f t="shared" si="10"/>
        <v>22865.350199999997</v>
      </c>
      <c r="H715" s="2">
        <f t="shared" si="11"/>
        <v>0.8999999999996362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11943.92</v>
      </c>
      <c r="D716" s="1">
        <f>'PR-RAS'!E723</f>
        <v>8303.2900000000009</v>
      </c>
      <c r="E716" s="1">
        <v>0</v>
      </c>
      <c r="F716" s="1">
        <v>0</v>
      </c>
      <c r="G716" s="2">
        <f t="shared" si="10"/>
        <v>20413.607499999998</v>
      </c>
      <c r="H716" s="2">
        <f t="shared" si="11"/>
        <v>0.37000000000080036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1496.06</v>
      </c>
      <c r="D718" s="1">
        <f>'PR-RAS'!E725</f>
        <v>3683.48</v>
      </c>
      <c r="E718" s="1">
        <v>0</v>
      </c>
      <c r="F718" s="1">
        <v>0</v>
      </c>
      <c r="G718" s="2">
        <f t="shared" si="10"/>
        <v>6354.7853400000004</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240</v>
      </c>
      <c r="E816" s="1">
        <v>0</v>
      </c>
      <c r="F816" s="1">
        <v>0</v>
      </c>
      <c r="G816" s="2">
        <f t="shared" si="18"/>
        <v>391.2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41394.39</v>
      </c>
      <c r="D821" s="1">
        <f>'PR-RAS'!E828</f>
        <v>62072.59</v>
      </c>
      <c r="E821" s="1">
        <v>0</v>
      </c>
      <c r="F821" s="1">
        <v>0</v>
      </c>
      <c r="G821" s="2">
        <f t="shared" si="18"/>
        <v>135742.4474</v>
      </c>
      <c r="H821" s="2">
        <f t="shared" si="19"/>
        <v>0.80000000000291038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611848.48</v>
      </c>
      <c r="D984" s="6">
        <f>BILANCA!E6</f>
        <v>679620.63000000012</v>
      </c>
      <c r="E984" s="6">
        <v>0</v>
      </c>
      <c r="F984" s="6">
        <v>0</v>
      </c>
      <c r="G984" s="7">
        <f t="shared" ref="G984:G1241" si="22">B984/1000*C984+B984/500*D984</f>
        <v>1971.0897400000003</v>
      </c>
      <c r="H984" s="7">
        <f t="shared" si="19"/>
        <v>0.84999999986030161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410499.99000000005</v>
      </c>
      <c r="D985" s="1">
        <f>BILANCA!E7</f>
        <v>413037.80000000005</v>
      </c>
      <c r="E985" s="1">
        <v>0</v>
      </c>
      <c r="F985" s="1">
        <v>0</v>
      </c>
      <c r="G985" s="2">
        <f t="shared" si="22"/>
        <v>2473.1511800000003</v>
      </c>
      <c r="H985" s="2">
        <f t="shared" si="19"/>
        <v>0.20999999990453944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410499.99000000005</v>
      </c>
      <c r="D990" s="1">
        <f>BILANCA!E12</f>
        <v>413037.80000000005</v>
      </c>
      <c r="E990" s="1">
        <v>0</v>
      </c>
      <c r="F990" s="1">
        <v>0</v>
      </c>
      <c r="G990" s="2">
        <f t="shared" si="22"/>
        <v>8656.0291300000008</v>
      </c>
      <c r="H990" s="2">
        <f t="shared" si="19"/>
        <v>0.20999999990453944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355684.17000000004</v>
      </c>
      <c r="D991" s="1">
        <f>BILANCA!E13</f>
        <v>342083.95000000007</v>
      </c>
      <c r="E991" s="1">
        <v>0</v>
      </c>
      <c r="F991" s="1">
        <v>0</v>
      </c>
      <c r="G991" s="2">
        <f t="shared" si="22"/>
        <v>8318.8165600000011</v>
      </c>
      <c r="H991" s="2">
        <f t="shared" si="19"/>
        <v>0.21999999997206032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1088018.05</v>
      </c>
      <c r="D993" s="1">
        <f>BILANCA!E15</f>
        <v>1088018.05</v>
      </c>
      <c r="E993" s="1">
        <v>0</v>
      </c>
      <c r="F993" s="1">
        <v>0</v>
      </c>
      <c r="G993" s="2">
        <f t="shared" si="22"/>
        <v>32640.541499999999</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732333.88</v>
      </c>
      <c r="D996" s="1">
        <f>BILANCA!E18</f>
        <v>745934.1</v>
      </c>
      <c r="E996" s="1">
        <v>0</v>
      </c>
      <c r="F996" s="1">
        <v>0</v>
      </c>
      <c r="G996" s="2">
        <f t="shared" si="22"/>
        <v>28914.627039999999</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3734</v>
      </c>
      <c r="D997" s="1">
        <f>BILANCA!E19</f>
        <v>12251.76999999996</v>
      </c>
      <c r="E997" s="1">
        <v>0</v>
      </c>
      <c r="F997" s="1">
        <v>0</v>
      </c>
      <c r="G997" s="2">
        <f t="shared" si="22"/>
        <v>395.32555999999892</v>
      </c>
      <c r="H997" s="2">
        <f t="shared" si="19"/>
        <v>0.23000000003958121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142978.15</v>
      </c>
      <c r="D998" s="1">
        <f>BILANCA!E20</f>
        <v>155843.21</v>
      </c>
      <c r="E998" s="1">
        <v>0</v>
      </c>
      <c r="F998" s="1">
        <v>0</v>
      </c>
      <c r="G998" s="2">
        <f t="shared" si="22"/>
        <v>6819.9685499999996</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4844.34</v>
      </c>
      <c r="D999" s="1">
        <f>BILANCA!E21</f>
        <v>4844.34</v>
      </c>
      <c r="E999" s="1">
        <v>0</v>
      </c>
      <c r="F999" s="1">
        <v>0</v>
      </c>
      <c r="G999" s="2">
        <f t="shared" si="22"/>
        <v>232.52832000000001</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9829.31</v>
      </c>
      <c r="D1000" s="1">
        <f>BILANCA!E22</f>
        <v>9829.31</v>
      </c>
      <c r="E1000" s="1">
        <v>0</v>
      </c>
      <c r="F1000" s="1">
        <v>0</v>
      </c>
      <c r="G1000" s="2">
        <f t="shared" si="22"/>
        <v>501.29481000000004</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954.28</v>
      </c>
      <c r="D1002" s="1">
        <f>BILANCA!E24</f>
        <v>954.28</v>
      </c>
      <c r="E1002" s="1">
        <v>0</v>
      </c>
      <c r="F1002" s="1">
        <v>0</v>
      </c>
      <c r="G1002" s="2">
        <f t="shared" si="22"/>
        <v>54.393959999999993</v>
      </c>
      <c r="H1002" s="2">
        <f t="shared" si="19"/>
        <v>0.55999999999994543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17261.349999999999</v>
      </c>
      <c r="D1004" s="1">
        <f>BILANCA!E26</f>
        <v>20839.89</v>
      </c>
      <c r="E1004" s="1">
        <v>0</v>
      </c>
      <c r="F1004" s="1">
        <v>0</v>
      </c>
      <c r="G1004" s="2">
        <f t="shared" si="22"/>
        <v>1237.7637300000001</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172133.43</v>
      </c>
      <c r="D1006" s="1">
        <f>BILANCA!E28</f>
        <v>180059.26</v>
      </c>
      <c r="E1006" s="1">
        <v>0</v>
      </c>
      <c r="F1006" s="1">
        <v>0</v>
      </c>
      <c r="G1006" s="2">
        <f t="shared" si="22"/>
        <v>12241.794849999998</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51081.819999999992</v>
      </c>
      <c r="D1013" s="1">
        <f>BILANCA!E35</f>
        <v>58702.080000000002</v>
      </c>
      <c r="E1013" s="1">
        <v>0</v>
      </c>
      <c r="F1013" s="1">
        <v>0</v>
      </c>
      <c r="G1013" s="2">
        <f t="shared" si="22"/>
        <v>5054.5793999999996</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135708.99</v>
      </c>
      <c r="D1014" s="1">
        <f>BILANCA!E36</f>
        <v>149720.98000000001</v>
      </c>
      <c r="E1014" s="1">
        <v>0</v>
      </c>
      <c r="F1014" s="1">
        <v>0</v>
      </c>
      <c r="G1014" s="2">
        <f t="shared" si="22"/>
        <v>13489.67945</v>
      </c>
      <c r="H1014" s="2">
        <f t="shared" si="19"/>
        <v>2.9999999998835847E-2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929.06</v>
      </c>
      <c r="D1015" s="1">
        <f>BILANCA!E37</f>
        <v>929.06</v>
      </c>
      <c r="E1015" s="1">
        <v>0</v>
      </c>
      <c r="F1015" s="1">
        <v>0</v>
      </c>
      <c r="G1015" s="2">
        <f t="shared" si="22"/>
        <v>89.189760000000007</v>
      </c>
      <c r="H1015" s="2">
        <f t="shared" si="19"/>
        <v>0.11999999999989086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85556.23</v>
      </c>
      <c r="D1018" s="1">
        <f>BILANCA!E40</f>
        <v>91947.96</v>
      </c>
      <c r="E1018" s="1">
        <v>0</v>
      </c>
      <c r="F1018" s="1">
        <v>0</v>
      </c>
      <c r="G1018" s="2">
        <f t="shared" si="22"/>
        <v>9430.8252500000017</v>
      </c>
      <c r="H1018" s="2">
        <f t="shared" si="19"/>
        <v>0.26999999998952262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25729.17</v>
      </c>
      <c r="D1032" s="1">
        <f>BILANCA!E54</f>
        <v>25823.42</v>
      </c>
      <c r="E1032" s="1">
        <v>0</v>
      </c>
      <c r="F1032" s="1">
        <v>0</v>
      </c>
      <c r="G1032" s="2">
        <f t="shared" si="22"/>
        <v>3791.4244899999994</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25729.17</v>
      </c>
      <c r="D1033" s="1">
        <f>BILANCA!E55</f>
        <v>25823.42</v>
      </c>
      <c r="E1033" s="1">
        <v>0</v>
      </c>
      <c r="F1033" s="1">
        <v>0</v>
      </c>
      <c r="G1033" s="2">
        <f t="shared" si="22"/>
        <v>3868.8005000000003</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201348.49</v>
      </c>
      <c r="D1046" s="1">
        <f>BILANCA!E68</f>
        <v>266582.83</v>
      </c>
      <c r="E1046" s="1">
        <v>0</v>
      </c>
      <c r="F1046" s="1">
        <v>0</v>
      </c>
      <c r="G1046" s="2">
        <f t="shared" si="22"/>
        <v>46274.391450000003</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55011.659999999996</v>
      </c>
      <c r="D1047" s="1">
        <f>BILANCA!E69</f>
        <v>97461.28</v>
      </c>
      <c r="E1047" s="1">
        <v>0</v>
      </c>
      <c r="F1047" s="1">
        <v>0</v>
      </c>
      <c r="G1047" s="2">
        <f t="shared" si="22"/>
        <v>15995.790080000001</v>
      </c>
      <c r="H1047" s="2">
        <f t="shared" si="19"/>
        <v>0.62000000000261934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54839.81</v>
      </c>
      <c r="D1048" s="1">
        <f>BILANCA!E70</f>
        <v>97398.04</v>
      </c>
      <c r="E1048" s="1">
        <v>0</v>
      </c>
      <c r="F1048" s="1">
        <v>0</v>
      </c>
      <c r="G1048" s="2">
        <f t="shared" si="22"/>
        <v>16226.332849999999</v>
      </c>
      <c r="H1048" s="2">
        <f t="shared" si="19"/>
        <v>0.22999999999592546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54839.81</v>
      </c>
      <c r="D1050" s="1">
        <f>BILANCA!E72</f>
        <v>97398.04</v>
      </c>
      <c r="E1050" s="1">
        <v>0</v>
      </c>
      <c r="F1050" s="1">
        <v>0</v>
      </c>
      <c r="G1050" s="2">
        <f t="shared" si="22"/>
        <v>16725.604630000002</v>
      </c>
      <c r="H1050" s="2">
        <f t="shared" si="19"/>
        <v>0.22999999999592546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171.85</v>
      </c>
      <c r="D1054" s="1">
        <f>BILANCA!E76</f>
        <v>63.24</v>
      </c>
      <c r="E1054" s="1">
        <v>0</v>
      </c>
      <c r="F1054" s="1">
        <v>0</v>
      </c>
      <c r="G1054" s="2">
        <f t="shared" si="22"/>
        <v>21.181429999999999</v>
      </c>
      <c r="H1054" s="2">
        <f t="shared" si="19"/>
        <v>0.39000000000000767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9306.85</v>
      </c>
      <c r="D1056" s="1">
        <f>BILANCA!E78</f>
        <v>11468.05</v>
      </c>
      <c r="E1056" s="1">
        <v>0</v>
      </c>
      <c r="F1056" s="1">
        <v>0</v>
      </c>
      <c r="G1056" s="2">
        <f t="shared" si="22"/>
        <v>2353.7353499999999</v>
      </c>
      <c r="H1056" s="2">
        <f t="shared" si="19"/>
        <v>0.19999999999890861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1641.61</v>
      </c>
      <c r="D1061" s="1">
        <f>BILANCA!E83</f>
        <v>1641.61</v>
      </c>
      <c r="E1061" s="1">
        <v>0</v>
      </c>
      <c r="F1061" s="1">
        <v>0</v>
      </c>
      <c r="G1061" s="2">
        <f t="shared" si="22"/>
        <v>384.13674000000003</v>
      </c>
      <c r="H1061" s="2">
        <f t="shared" si="19"/>
        <v>0.78000000000020009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742.93</v>
      </c>
      <c r="D1062" s="1">
        <f>BILANCA!E84</f>
        <v>742.93</v>
      </c>
      <c r="E1062" s="1">
        <v>0</v>
      </c>
      <c r="F1062" s="1">
        <v>0</v>
      </c>
      <c r="G1062" s="2">
        <f t="shared" si="22"/>
        <v>176.07441</v>
      </c>
      <c r="H1062" s="2">
        <f t="shared" si="19"/>
        <v>0.14000000000010004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6922.31</v>
      </c>
      <c r="D1064" s="1">
        <f>BILANCA!E86</f>
        <v>9083.51</v>
      </c>
      <c r="E1064" s="1">
        <v>0</v>
      </c>
      <c r="F1064" s="1">
        <v>0</v>
      </c>
      <c r="G1064" s="2">
        <f t="shared" si="22"/>
        <v>2032.2357300000001</v>
      </c>
      <c r="H1064" s="2">
        <f t="shared" si="19"/>
        <v>0.8000000000001819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22958.700000000004</v>
      </c>
      <c r="D1124" s="1">
        <f>BILANCA!E146</f>
        <v>22265.260000000002</v>
      </c>
      <c r="E1124" s="1">
        <v>0</v>
      </c>
      <c r="F1124" s="1">
        <v>0</v>
      </c>
      <c r="G1124" s="2">
        <f t="shared" si="22"/>
        <v>9515.9800200000009</v>
      </c>
      <c r="H1124" s="2">
        <f t="shared" si="23"/>
        <v>0.55999999999767169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2080.3999999999996</v>
      </c>
      <c r="D1127" s="1">
        <f>BILANCA!E149</f>
        <v>2080.3999999999996</v>
      </c>
      <c r="E1127" s="1">
        <v>0</v>
      </c>
      <c r="F1127" s="1">
        <v>0</v>
      </c>
      <c r="G1127" s="2">
        <f t="shared" si="22"/>
        <v>898.73279999999977</v>
      </c>
      <c r="H1127" s="2">
        <f t="shared" si="23"/>
        <v>0.7999999999992724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1019.28</v>
      </c>
      <c r="D1133" s="1">
        <f>BILANCA!E155</f>
        <v>1019.28</v>
      </c>
      <c r="E1133" s="1">
        <v>0</v>
      </c>
      <c r="F1133" s="1">
        <v>0</v>
      </c>
      <c r="G1133" s="2">
        <f t="shared" si="22"/>
        <v>458.67599999999999</v>
      </c>
      <c r="H1133" s="2">
        <f t="shared" si="23"/>
        <v>0.55999999999994543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1061.1199999999999</v>
      </c>
      <c r="D1135" s="1">
        <f>BILANCA!E157</f>
        <v>1061.1199999999999</v>
      </c>
      <c r="E1135" s="1">
        <v>0</v>
      </c>
      <c r="F1135" s="1">
        <v>0</v>
      </c>
      <c r="G1135" s="2">
        <f t="shared" si="22"/>
        <v>483.87071999999995</v>
      </c>
      <c r="H1135" s="2">
        <f t="shared" si="23"/>
        <v>0.23999999999978172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11925.26</v>
      </c>
      <c r="D1137" s="1">
        <f>BILANCA!E159</f>
        <v>8354.5400000000009</v>
      </c>
      <c r="E1137" s="1">
        <v>0</v>
      </c>
      <c r="F1137" s="1">
        <v>0</v>
      </c>
      <c r="G1137" s="2">
        <f t="shared" si="22"/>
        <v>4409.6883600000001</v>
      </c>
      <c r="H1137" s="2">
        <f t="shared" si="23"/>
        <v>0.71999999999934516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8953.0400000000009</v>
      </c>
      <c r="D1138" s="1">
        <f>BILANCA!E160</f>
        <v>11830.32</v>
      </c>
      <c r="E1138" s="1">
        <v>0</v>
      </c>
      <c r="F1138" s="1">
        <v>0</v>
      </c>
      <c r="G1138" s="2">
        <f t="shared" si="22"/>
        <v>5055.1203999999998</v>
      </c>
      <c r="H1138" s="2">
        <f t="shared" si="23"/>
        <v>0.36000000000058208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1612.04</v>
      </c>
      <c r="D1142" s="1">
        <f>BILANCA!E164</f>
        <v>1612.04</v>
      </c>
      <c r="E1142" s="1">
        <v>0</v>
      </c>
      <c r="F1142" s="1">
        <v>0</v>
      </c>
      <c r="G1142" s="2">
        <f t="shared" si="22"/>
        <v>768.94308000000001</v>
      </c>
      <c r="H1142" s="2">
        <f t="shared" si="23"/>
        <v>7.999999999992724E-2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1612.04</v>
      </c>
      <c r="D1144" s="1">
        <f>BILANCA!E166</f>
        <v>1612.04</v>
      </c>
      <c r="E1144" s="1">
        <v>0</v>
      </c>
      <c r="F1144" s="1">
        <v>0</v>
      </c>
      <c r="G1144" s="2">
        <f t="shared" si="22"/>
        <v>778.61531999999988</v>
      </c>
      <c r="H1144" s="2">
        <f t="shared" si="23"/>
        <v>7.999999999992724E-2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112459.24</v>
      </c>
      <c r="D1148" s="1">
        <f>BILANCA!E170</f>
        <v>133776.20000000001</v>
      </c>
      <c r="E1148" s="1">
        <v>0</v>
      </c>
      <c r="F1148" s="1">
        <v>0</v>
      </c>
      <c r="G1148" s="2">
        <f t="shared" si="22"/>
        <v>62701.920600000012</v>
      </c>
      <c r="H1148" s="2">
        <f t="shared" si="23"/>
        <v>0.44000000001688022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112459.24</v>
      </c>
      <c r="D1151" s="1">
        <f>BILANCA!E173</f>
        <v>133776.20000000001</v>
      </c>
      <c r="E1151" s="1">
        <v>0</v>
      </c>
      <c r="F1151" s="1">
        <v>0</v>
      </c>
      <c r="G1151" s="2">
        <f t="shared" si="22"/>
        <v>63841.95552000001</v>
      </c>
      <c r="H1151" s="2">
        <f t="shared" si="23"/>
        <v>0.44000000001688022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611848.48</v>
      </c>
      <c r="D1152" s="1">
        <f>BILANCA!E175</f>
        <v>679620.63</v>
      </c>
      <c r="E1152" s="1">
        <v>0</v>
      </c>
      <c r="F1152" s="1">
        <v>0</v>
      </c>
      <c r="G1152" s="2">
        <f t="shared" si="22"/>
        <v>333114.16606000002</v>
      </c>
      <c r="H1152" s="2">
        <f t="shared" si="23"/>
        <v>0.84999999997671694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150926.37</v>
      </c>
      <c r="D1153" s="1">
        <f>BILANCA!E176</f>
        <v>165036.76999999999</v>
      </c>
      <c r="E1153" s="1">
        <v>0</v>
      </c>
      <c r="F1153" s="1">
        <v>0</v>
      </c>
      <c r="G1153" s="2">
        <f t="shared" si="22"/>
        <v>81769.984700000001</v>
      </c>
      <c r="H1153" s="2">
        <f t="shared" si="23"/>
        <v>0.60000000000582077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149371.28</v>
      </c>
      <c r="D1154" s="1">
        <f>BILANCA!E177</f>
        <v>163845.88999999998</v>
      </c>
      <c r="E1154" s="1">
        <v>0</v>
      </c>
      <c r="F1154" s="1">
        <v>0</v>
      </c>
      <c r="G1154" s="2">
        <f t="shared" si="22"/>
        <v>81577.783259999997</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109825.45</v>
      </c>
      <c r="D1155" s="1">
        <f>BILANCA!E178</f>
        <v>131967.41</v>
      </c>
      <c r="E1155" s="1">
        <v>0</v>
      </c>
      <c r="F1155" s="1">
        <v>0</v>
      </c>
      <c r="G1155" s="2">
        <f t="shared" si="22"/>
        <v>64286.766439999992</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32103.279999999999</v>
      </c>
      <c r="D1156" s="1">
        <f>BILANCA!E179</f>
        <v>23024.74</v>
      </c>
      <c r="E1156" s="1">
        <v>0</v>
      </c>
      <c r="F1156" s="1">
        <v>0</v>
      </c>
      <c r="G1156" s="2">
        <f t="shared" si="22"/>
        <v>13520.427479999998</v>
      </c>
      <c r="H1156" s="2">
        <f t="shared" si="23"/>
        <v>0.53999999999723514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21.82</v>
      </c>
      <c r="D1157" s="1">
        <f>BILANCA!E180</f>
        <v>141.47</v>
      </c>
      <c r="E1157" s="1">
        <v>0</v>
      </c>
      <c r="F1157" s="1">
        <v>0</v>
      </c>
      <c r="G1157" s="2">
        <f t="shared" si="22"/>
        <v>53.028239999999997</v>
      </c>
      <c r="H1157" s="2">
        <f t="shared" si="23"/>
        <v>0.64999999999999858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21.82</v>
      </c>
      <c r="D1160" s="1">
        <f>BILANCA!E183</f>
        <v>141.47</v>
      </c>
      <c r="E1160" s="1">
        <v>0</v>
      </c>
      <c r="F1160" s="1">
        <v>0</v>
      </c>
      <c r="G1160" s="2">
        <f t="shared" si="22"/>
        <v>53.942519999999995</v>
      </c>
      <c r="H1160" s="2">
        <f t="shared" si="23"/>
        <v>0.64999999999999858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10</v>
      </c>
      <c r="E1163" s="1">
        <v>0</v>
      </c>
      <c r="F1163" s="1">
        <v>0</v>
      </c>
      <c r="G1163" s="2">
        <f t="shared" si="22"/>
        <v>3.5999999999999996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7420.73</v>
      </c>
      <c r="D1165" s="1">
        <f>BILANCA!E188</f>
        <v>8702.27</v>
      </c>
      <c r="E1165" s="1">
        <v>0</v>
      </c>
      <c r="F1165" s="1">
        <v>0</v>
      </c>
      <c r="G1165" s="2">
        <f t="shared" si="22"/>
        <v>4518.1991399999997</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1555.09</v>
      </c>
      <c r="D1166" s="1">
        <f>BILANCA!E189</f>
        <v>1190.8800000000001</v>
      </c>
      <c r="E1166" s="1">
        <v>0</v>
      </c>
      <c r="F1166" s="1">
        <v>0</v>
      </c>
      <c r="G1166" s="2">
        <f t="shared" si="22"/>
        <v>720.44354999999996</v>
      </c>
      <c r="H1166" s="2">
        <f t="shared" si="23"/>
        <v>0.20999999999980901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460922.11</v>
      </c>
      <c r="D1214" s="1">
        <f>BILANCA!E237</f>
        <v>514583.86000000004</v>
      </c>
      <c r="E1214" s="1">
        <v>0</v>
      </c>
      <c r="F1214" s="1">
        <v>0</v>
      </c>
      <c r="G1214" s="2">
        <f t="shared" si="22"/>
        <v>344210.75073000003</v>
      </c>
      <c r="H1214" s="2">
        <f t="shared" si="23"/>
        <v>0.24999999994179234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410499.99</v>
      </c>
      <c r="D1215" s="1">
        <f>BILANCA!E238</f>
        <v>413037.8</v>
      </c>
      <c r="E1215" s="1">
        <v>0</v>
      </c>
      <c r="F1215" s="1">
        <v>0</v>
      </c>
      <c r="G1215" s="2">
        <f t="shared" si="22"/>
        <v>286885.53688000003</v>
      </c>
      <c r="H1215" s="2">
        <f t="shared" si="23"/>
        <v>0.21000000002095476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410499.99</v>
      </c>
      <c r="D1216" s="1">
        <f>BILANCA!E239</f>
        <v>413037.8</v>
      </c>
      <c r="E1216" s="1">
        <v>0</v>
      </c>
      <c r="F1216" s="1">
        <v>0</v>
      </c>
      <c r="G1216" s="2">
        <f t="shared" si="22"/>
        <v>288122.11246999999</v>
      </c>
      <c r="H1216" s="2">
        <f t="shared" si="23"/>
        <v>0.21000000002095476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410499.99</v>
      </c>
      <c r="D1217" s="1">
        <f>BILANCA!E240</f>
        <v>413037.8</v>
      </c>
      <c r="E1217" s="1">
        <v>0</v>
      </c>
      <c r="F1217" s="1">
        <v>0</v>
      </c>
      <c r="G1217" s="2">
        <f t="shared" si="22"/>
        <v>289358.68806000001</v>
      </c>
      <c r="H1217" s="2">
        <f t="shared" si="23"/>
        <v>0.21000000002095476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27907.72</v>
      </c>
      <c r="D1222" s="1">
        <f>BILANCA!E245</f>
        <v>79725.100000000006</v>
      </c>
      <c r="E1222" s="1">
        <v>0</v>
      </c>
      <c r="F1222" s="1">
        <v>0</v>
      </c>
      <c r="G1222" s="2">
        <f t="shared" si="22"/>
        <v>44778.542880000001</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204607.04</v>
      </c>
      <c r="D1223" s="1">
        <f>BILANCA!E246</f>
        <v>286880.01</v>
      </c>
      <c r="E1223" s="1">
        <v>0</v>
      </c>
      <c r="F1223" s="1">
        <v>0</v>
      </c>
      <c r="G1223" s="2">
        <f t="shared" si="22"/>
        <v>186808.0944</v>
      </c>
      <c r="H1223" s="2">
        <f t="shared" si="23"/>
        <v>5.0000000017462298E-2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204607.04</v>
      </c>
      <c r="D1224" s="1">
        <f>BILANCA!E247</f>
        <v>286880.01</v>
      </c>
      <c r="E1224" s="1">
        <v>0</v>
      </c>
      <c r="F1224" s="1">
        <v>0</v>
      </c>
      <c r="G1224" s="2">
        <f t="shared" si="22"/>
        <v>187586.46146000002</v>
      </c>
      <c r="H1224" s="2">
        <f t="shared" si="23"/>
        <v>5.0000000017462298E-2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176699.32</v>
      </c>
      <c r="D1227" s="1">
        <f>BILANCA!E250</f>
        <v>207154.91</v>
      </c>
      <c r="E1227" s="1">
        <v>0</v>
      </c>
      <c r="F1227" s="1">
        <v>0</v>
      </c>
      <c r="G1227" s="2">
        <f t="shared" si="22"/>
        <v>144206.23016000001</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176699.32</v>
      </c>
      <c r="D1229" s="1">
        <f>BILANCA!E252</f>
        <v>207154.91</v>
      </c>
      <c r="E1229" s="1">
        <v>0</v>
      </c>
      <c r="F1229" s="1">
        <v>0</v>
      </c>
      <c r="G1229" s="2">
        <f t="shared" si="22"/>
        <v>145388.24844</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20902.36</v>
      </c>
      <c r="D1232" s="1">
        <f>BILANCA!E255</f>
        <v>20208.919999999998</v>
      </c>
      <c r="E1232" s="1">
        <v>0</v>
      </c>
      <c r="F1232" s="1">
        <v>0</v>
      </c>
      <c r="G1232" s="2">
        <f t="shared" si="22"/>
        <v>15268.729799999999</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1612.04</v>
      </c>
      <c r="D1233" s="1">
        <f>BILANCA!E256</f>
        <v>1612.04</v>
      </c>
      <c r="E1233" s="1">
        <v>0</v>
      </c>
      <c r="F1233" s="1">
        <v>0</v>
      </c>
      <c r="G1233" s="2">
        <f t="shared" si="22"/>
        <v>1209.03</v>
      </c>
      <c r="H1233" s="2">
        <f t="shared" si="23"/>
        <v>7.999999999992724E-2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14110.31</v>
      </c>
      <c r="D1236" s="1">
        <f>BILANCA!E259</f>
        <v>14110.31</v>
      </c>
      <c r="E1236" s="1">
        <v>0</v>
      </c>
      <c r="F1236" s="1">
        <v>0</v>
      </c>
      <c r="G1236" s="2">
        <f t="shared" si="22"/>
        <v>10709.72529</v>
      </c>
      <c r="H1236" s="2">
        <f t="shared" si="23"/>
        <v>0.61999999999898137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14110.31</v>
      </c>
      <c r="D1237" s="1">
        <f>BILANCA!E260</f>
        <v>14110.31</v>
      </c>
      <c r="E1237" s="1">
        <v>0</v>
      </c>
      <c r="F1237" s="1">
        <v>0</v>
      </c>
      <c r="G1237" s="2">
        <f t="shared" si="22"/>
        <v>10752.05622</v>
      </c>
      <c r="H1237" s="2">
        <f t="shared" si="23"/>
        <v>0.61999999999898137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9420.4</v>
      </c>
      <c r="D1240" s="1">
        <f>BILANCA!E264</f>
        <v>2257.2800000000002</v>
      </c>
      <c r="E1240" s="1">
        <v>0</v>
      </c>
      <c r="F1240" s="1">
        <v>0</v>
      </c>
      <c r="G1240" s="2">
        <f t="shared" si="22"/>
        <v>3581.2847200000006</v>
      </c>
      <c r="H1240" s="2">
        <f t="shared" si="23"/>
        <v>0.67999999999983629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13538.3</v>
      </c>
      <c r="D1241" s="1">
        <f>BILANCA!E265</f>
        <v>20007.98</v>
      </c>
      <c r="E1241" s="1">
        <v>0</v>
      </c>
      <c r="F1241" s="1">
        <v>0</v>
      </c>
      <c r="G1241" s="2">
        <f t="shared" si="22"/>
        <v>13816.99908</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1612.04</v>
      </c>
      <c r="D1242" s="1">
        <f>BILANCA!E266</f>
        <v>1612.04</v>
      </c>
      <c r="E1242" s="1">
        <v>0</v>
      </c>
      <c r="F1242" s="1">
        <v>0</v>
      </c>
      <c r="G1242" s="2">
        <f t="shared" ref="G1242:G1479" si="24">B1242/1000*C1242+B1242/500*D1242</f>
        <v>1252.5550800000001</v>
      </c>
      <c r="H1242" s="2">
        <f t="shared" si="23"/>
        <v>7.999999999992724E-2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6922.31</v>
      </c>
      <c r="D1244" s="1">
        <f>BILANCA!E268</f>
        <v>9033.51</v>
      </c>
      <c r="E1244" s="1">
        <v>0</v>
      </c>
      <c r="F1244" s="1">
        <v>0</v>
      </c>
      <c r="G1244" s="2">
        <f t="shared" si="24"/>
        <v>6522.2151300000005</v>
      </c>
      <c r="H1244" s="2">
        <f t="shared" si="23"/>
        <v>0.8000000000001819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50</v>
      </c>
      <c r="E1245" s="1">
        <v>0</v>
      </c>
      <c r="F1245" s="1">
        <v>0</v>
      </c>
      <c r="G1245" s="2">
        <f t="shared" si="24"/>
        <v>26.200000000000003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12415.44</v>
      </c>
      <c r="D1263" s="1">
        <f>BILANCA!E287</f>
        <v>13402.99</v>
      </c>
      <c r="E1263" s="1">
        <v>0</v>
      </c>
      <c r="F1263" s="1">
        <v>0</v>
      </c>
      <c r="G1263" s="2">
        <f t="shared" si="24"/>
        <v>10981.997600000001</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136955.84</v>
      </c>
      <c r="D1264" s="1">
        <f>BILANCA!E288</f>
        <v>150442.9</v>
      </c>
      <c r="E1264" s="1">
        <v>0</v>
      </c>
      <c r="F1264" s="1">
        <v>0</v>
      </c>
      <c r="G1264" s="2">
        <f t="shared" si="24"/>
        <v>123033.50084000001</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898.56</v>
      </c>
      <c r="D1265" s="1">
        <f>BILANCA!E289</f>
        <v>898.56</v>
      </c>
      <c r="E1265" s="1">
        <v>0</v>
      </c>
      <c r="F1265" s="1">
        <v>0</v>
      </c>
      <c r="G1265" s="2">
        <f t="shared" si="24"/>
        <v>760.18175999999983</v>
      </c>
      <c r="H1265" s="2">
        <f t="shared" si="23"/>
        <v>0.88000000000010914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656.53</v>
      </c>
      <c r="D1266" s="1">
        <f>BILANCA!E290</f>
        <v>292.32</v>
      </c>
      <c r="E1266" s="1">
        <v>0</v>
      </c>
      <c r="F1266" s="1">
        <v>0</v>
      </c>
      <c r="G1266" s="2">
        <f t="shared" si="24"/>
        <v>351.25110999999993</v>
      </c>
      <c r="H1266" s="2">
        <f t="shared" si="23"/>
        <v>0.79000000000002046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803.4</v>
      </c>
      <c r="D1274" s="1">
        <f>BILANCA!E298</f>
        <v>803.4</v>
      </c>
      <c r="E1274" s="1">
        <v>0</v>
      </c>
      <c r="F1274" s="1">
        <v>0</v>
      </c>
      <c r="G1274" s="2">
        <f t="shared" si="24"/>
        <v>701.36819999999989</v>
      </c>
      <c r="H1274" s="2">
        <f t="shared" si="23"/>
        <v>0.79999999999995453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6617.33</v>
      </c>
      <c r="D1278" s="1">
        <f>BILANCA!E302</f>
        <v>7898.87</v>
      </c>
      <c r="E1278" s="1">
        <v>0</v>
      </c>
      <c r="F1278" s="1">
        <v>0</v>
      </c>
      <c r="G1278" s="2">
        <f t="shared" si="24"/>
        <v>6612.4456499999997</v>
      </c>
      <c r="H1278" s="2">
        <f t="shared" si="23"/>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1532705.64</v>
      </c>
      <c r="D1408" s="1">
        <f>'RAS-funkcijski'!E114</f>
        <v>1968585.83</v>
      </c>
      <c r="E1408" s="1">
        <v>0</v>
      </c>
      <c r="F1408" s="1">
        <v>0</v>
      </c>
      <c r="G1408" s="2">
        <f t="shared" si="24"/>
        <v>601686.50300000003</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1429168.38</v>
      </c>
      <c r="D1409" s="1">
        <f>'RAS-funkcijski'!E115</f>
        <v>1968585.83</v>
      </c>
      <c r="E1409" s="1">
        <v>0</v>
      </c>
      <c r="F1409" s="1">
        <v>0</v>
      </c>
      <c r="G1409" s="2">
        <f t="shared" si="24"/>
        <v>595663.74444000004</v>
      </c>
      <c r="H1409" s="2">
        <f t="shared" si="27"/>
        <v>0.54999999981373549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1429168.38</v>
      </c>
      <c r="D1411" s="1">
        <f>'RAS-funkcijski'!E117</f>
        <v>1968585.83</v>
      </c>
      <c r="E1411" s="1">
        <v>0</v>
      </c>
      <c r="F1411" s="1">
        <v>0</v>
      </c>
      <c r="G1411" s="2">
        <f t="shared" si="24"/>
        <v>606396.42452</v>
      </c>
      <c r="H1411" s="2">
        <f t="shared" si="27"/>
        <v>0.54999999981373549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103537.26</v>
      </c>
      <c r="D1420" s="1">
        <f>'RAS-funkcijski'!E126</f>
        <v>0</v>
      </c>
      <c r="E1420" s="1">
        <v>0</v>
      </c>
      <c r="F1420" s="1">
        <v>0</v>
      </c>
      <c r="G1420" s="2">
        <f t="shared" si="24"/>
        <v>12631.545719999998</v>
      </c>
      <c r="H1420" s="2">
        <f t="shared" si="27"/>
        <v>0.25999999999476131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1532705.64</v>
      </c>
      <c r="D1435" s="13">
        <f>'RAS-funkcijski'!E141</f>
        <v>1968585.83</v>
      </c>
      <c r="E1435" s="13">
        <v>0</v>
      </c>
      <c r="F1435" s="13">
        <v>0</v>
      </c>
      <c r="G1435" s="14">
        <f t="shared" si="24"/>
        <v>749373.19010000001</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150926.37</v>
      </c>
      <c r="D1480" s="6"/>
      <c r="E1480" s="6">
        <v>0</v>
      </c>
      <c r="F1480" s="6">
        <v>0</v>
      </c>
      <c r="G1480" s="7">
        <f t="shared" ref="G1480:G1580" si="34">B1480/1000*C1480</f>
        <v>150.92636999999999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1982437.56</v>
      </c>
      <c r="D1481" s="1">
        <v>0</v>
      </c>
      <c r="E1481" s="1">
        <v>0</v>
      </c>
      <c r="F1481" s="1">
        <v>0</v>
      </c>
      <c r="G1481" s="2">
        <f t="shared" si="34"/>
        <v>3964.8751200000002</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1951981.97</v>
      </c>
      <c r="D1483" s="1">
        <v>0</v>
      </c>
      <c r="E1483" s="1">
        <v>0</v>
      </c>
      <c r="F1483" s="1">
        <v>0</v>
      </c>
      <c r="G1483" s="2">
        <f t="shared" si="34"/>
        <v>7807.9278800000002</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1592978.43</v>
      </c>
      <c r="D1484" s="1">
        <v>0</v>
      </c>
      <c r="E1484" s="1">
        <v>0</v>
      </c>
      <c r="F1484" s="1">
        <v>0</v>
      </c>
      <c r="G1484" s="2">
        <f t="shared" si="34"/>
        <v>7964.8921499999997</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292531.24</v>
      </c>
      <c r="D1485" s="1">
        <v>0</v>
      </c>
      <c r="E1485" s="1">
        <v>0</v>
      </c>
      <c r="F1485" s="1">
        <v>0</v>
      </c>
      <c r="G1485" s="2">
        <f t="shared" si="34"/>
        <v>1755.1874399999999</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2834.14</v>
      </c>
      <c r="D1486" s="1">
        <v>0</v>
      </c>
      <c r="E1486" s="1">
        <v>0</v>
      </c>
      <c r="F1486" s="1">
        <v>0</v>
      </c>
      <c r="G1486" s="2">
        <f t="shared" si="34"/>
        <v>19.838979999999999</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62054.59</v>
      </c>
      <c r="D1489" s="1">
        <v>0</v>
      </c>
      <c r="E1489" s="1">
        <v>0</v>
      </c>
      <c r="F1489" s="1">
        <v>0</v>
      </c>
      <c r="G1489" s="2">
        <f t="shared" si="34"/>
        <v>620.54589999999996</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1583.57</v>
      </c>
      <c r="D1491" s="1">
        <v>0</v>
      </c>
      <c r="E1491" s="1">
        <v>0</v>
      </c>
      <c r="F1491" s="1">
        <v>0</v>
      </c>
      <c r="G1491" s="2">
        <f t="shared" si="34"/>
        <v>19.002839999999999</v>
      </c>
      <c r="H1491" s="2">
        <f t="shared" si="35"/>
        <v>0.43000000000006366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30455.59</v>
      </c>
      <c r="D1492" s="1">
        <v>0</v>
      </c>
      <c r="E1492" s="1">
        <v>0</v>
      </c>
      <c r="F1492" s="1">
        <v>0</v>
      </c>
      <c r="G1492" s="2">
        <f t="shared" si="34"/>
        <v>395.92266999999998</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1968327.1600000001</v>
      </c>
      <c r="D1499" s="1">
        <v>0</v>
      </c>
      <c r="E1499" s="1">
        <v>0</v>
      </c>
      <c r="F1499" s="1">
        <v>0</v>
      </c>
      <c r="G1499" s="2">
        <f t="shared" si="34"/>
        <v>39366.543200000007</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1937507.36</v>
      </c>
      <c r="D1501" s="1">
        <v>0</v>
      </c>
      <c r="E1501" s="1">
        <v>0</v>
      </c>
      <c r="F1501" s="1">
        <v>0</v>
      </c>
      <c r="G1501" s="2">
        <f t="shared" si="34"/>
        <v>42625.161919999999</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1570836.47</v>
      </c>
      <c r="D1502" s="1">
        <v>0</v>
      </c>
      <c r="E1502" s="1">
        <v>0</v>
      </c>
      <c r="F1502" s="1">
        <v>0</v>
      </c>
      <c r="G1502" s="2">
        <f t="shared" si="34"/>
        <v>36129.238809999995</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301609.78000000003</v>
      </c>
      <c r="D1503" s="1">
        <v>0</v>
      </c>
      <c r="E1503" s="1">
        <v>0</v>
      </c>
      <c r="F1503" s="1">
        <v>0</v>
      </c>
      <c r="G1503" s="2">
        <f t="shared" si="34"/>
        <v>7238.6347200000009</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2714.49</v>
      </c>
      <c r="D1504" s="1">
        <v>0</v>
      </c>
      <c r="E1504" s="1">
        <v>0</v>
      </c>
      <c r="F1504" s="1">
        <v>0</v>
      </c>
      <c r="G1504" s="2">
        <f t="shared" si="34"/>
        <v>67.862250000000003</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62044.59</v>
      </c>
      <c r="D1507" s="1">
        <v>0</v>
      </c>
      <c r="E1507" s="1">
        <v>0</v>
      </c>
      <c r="F1507" s="1">
        <v>0</v>
      </c>
      <c r="G1507" s="2">
        <f t="shared" si="34"/>
        <v>1737.2485199999999</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302.02999999999997</v>
      </c>
      <c r="D1509" s="1">
        <v>0</v>
      </c>
      <c r="E1509" s="1">
        <v>0</v>
      </c>
      <c r="F1509" s="1">
        <v>0</v>
      </c>
      <c r="G1509" s="2">
        <f t="shared" si="34"/>
        <v>9.0608999999999984</v>
      </c>
      <c r="H1509" s="2">
        <f t="shared" si="35"/>
        <v>2.9999999999972715E-2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30819.8</v>
      </c>
      <c r="D1510" s="1">
        <v>0</v>
      </c>
      <c r="E1510" s="1">
        <v>0</v>
      </c>
      <c r="F1510" s="1">
        <v>0</v>
      </c>
      <c r="G1510" s="2">
        <f t="shared" si="34"/>
        <v>955.41379999999992</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165036.77000000002</v>
      </c>
      <c r="D1517" s="1">
        <v>0</v>
      </c>
      <c r="E1517" s="1">
        <v>0</v>
      </c>
      <c r="F1517" s="1">
        <v>0</v>
      </c>
      <c r="G1517" s="2">
        <f t="shared" si="34"/>
        <v>6271.3972600000006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165036.77000000002</v>
      </c>
      <c r="D1576" s="1">
        <v>0</v>
      </c>
      <c r="E1576" s="1">
        <v>0</v>
      </c>
      <c r="F1576" s="1">
        <v>0</v>
      </c>
      <c r="G1576" s="2">
        <f t="shared" si="34"/>
        <v>16008.566690000001</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163845.89000000001</v>
      </c>
      <c r="D1578" s="1">
        <v>0</v>
      </c>
      <c r="E1578" s="1">
        <v>0</v>
      </c>
      <c r="F1578" s="1">
        <v>0</v>
      </c>
      <c r="G1578" s="2">
        <f t="shared" si="34"/>
        <v>16220.743110000001</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1190.8800000000001</v>
      </c>
      <c r="D1579" s="1">
        <v>0</v>
      </c>
      <c r="E1579" s="1">
        <v>0</v>
      </c>
      <c r="F1579" s="1">
        <v>0</v>
      </c>
      <c r="G1579" s="2">
        <f t="shared" si="34"/>
        <v>119.08800000000002</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1561976.6500000004</v>
      </c>
      <c r="I16" s="170">
        <f>'PR-RAS'!E6</f>
        <v>2020403.2099999997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1486067.66</v>
      </c>
      <c r="I17" s="170">
        <f>'PR-RAS'!E151</f>
        <v>1938130.2400000002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27907.72000000051</v>
      </c>
      <c r="I18" s="170">
        <f>'PR-RAS'!E645</f>
        <v>79725.099999999424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410499.99000000005</v>
      </c>
      <c r="I20" s="173">
        <f>BILANCA!E7</f>
        <v>413037.80000000005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201348.49</v>
      </c>
      <c r="I21" s="175">
        <f>BILANCA!E68</f>
        <v>266582.83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150926.37</v>
      </c>
      <c r="I22" s="175">
        <f>BILANCA!E176</f>
        <v>165036.76999999999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460922.11</v>
      </c>
      <c r="I23" s="177">
        <f>BILANCA!E237</f>
        <v>514583.86000000004</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1532705.64</v>
      </c>
      <c r="I27" s="175">
        <f>'RAS-funkcijski'!E114</f>
        <v>1968585.83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1532705.64</v>
      </c>
      <c r="I28" s="179">
        <f>'RAS-funkcijski'!E141</f>
        <v>1968585.83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150926.37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165036.77000000002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165036.77000000002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21" zoomScaleNormal="100" workbookViewId="0">
      <selection activeCell="H133" sqref="H1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1561976.6500000004</v>
      </c>
      <c r="E6" s="51">
        <f>E7+E44+E50+E82+E106+E124+E133+E139</f>
        <v>2020403.2099999997</v>
      </c>
      <c r="F6" s="52">
        <f t="shared" ref="F6:F131" si="0">IF(D6&lt;&gt;0,IF(E6/D6&gt;=100,"&gt;&gt;100",E6/D6*100),"-")</f>
        <v>129.3491301550506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1140028.49</v>
      </c>
      <c r="E50" s="51">
        <f>E51+E54+E59+E62+E65+E68+E71+E74+E77</f>
        <v>1462470.1099999999</v>
      </c>
      <c r="F50" s="52">
        <f t="shared" si="0"/>
        <v>128.28364578853638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1117653.29</v>
      </c>
      <c r="E68" s="51">
        <f t="shared" si="15"/>
        <v>1429053.71</v>
      </c>
      <c r="F68" s="52">
        <f t="shared" si="0"/>
        <v>127.86198750419283</v>
      </c>
    </row>
    <row r="69" spans="1:6" ht="12.75" customHeight="1" x14ac:dyDescent="0.2">
      <c r="A69" s="53" t="s">
        <v>183</v>
      </c>
      <c r="B69" s="85" t="s">
        <v>184</v>
      </c>
      <c r="C69" s="50" t="s">
        <v>183</v>
      </c>
      <c r="D69" s="242">
        <v>1092526.26</v>
      </c>
      <c r="E69" s="242">
        <v>1396714.44</v>
      </c>
      <c r="F69" s="52">
        <f t="shared" si="0"/>
        <v>127.84264242765202</v>
      </c>
    </row>
    <row r="70" spans="1:6" ht="24" x14ac:dyDescent="0.2">
      <c r="A70" s="53" t="s">
        <v>185</v>
      </c>
      <c r="B70" s="85" t="s">
        <v>186</v>
      </c>
      <c r="C70" s="50" t="s">
        <v>185</v>
      </c>
      <c r="D70" s="242">
        <v>25127.03</v>
      </c>
      <c r="E70" s="242">
        <v>32339.27</v>
      </c>
      <c r="F70" s="52">
        <f t="shared" si="0"/>
        <v>128.70311373847207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22075.200000000001</v>
      </c>
      <c r="E74" s="51">
        <f t="shared" si="17"/>
        <v>33236.400000000001</v>
      </c>
      <c r="F74" s="52">
        <f t="shared" si="0"/>
        <v>150.55990432702762</v>
      </c>
    </row>
    <row r="75" spans="1:6" ht="12.75" customHeight="1" x14ac:dyDescent="0.2">
      <c r="A75" s="53" t="s">
        <v>195</v>
      </c>
      <c r="B75" s="85" t="s">
        <v>196</v>
      </c>
      <c r="C75" s="50" t="s">
        <v>195</v>
      </c>
      <c r="D75" s="242">
        <v>22075.200000000001</v>
      </c>
      <c r="E75" s="242">
        <v>33236.400000000001</v>
      </c>
      <c r="F75" s="52">
        <f t="shared" si="0"/>
        <v>150.55990432702762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300</v>
      </c>
      <c r="E77" s="51">
        <f t="shared" si="18"/>
        <v>180</v>
      </c>
      <c r="F77" s="52">
        <f t="shared" si="0"/>
        <v>60</v>
      </c>
    </row>
    <row r="78" spans="1:6" ht="12.75" customHeight="1" x14ac:dyDescent="0.2">
      <c r="A78" s="53">
        <v>6391</v>
      </c>
      <c r="B78" s="85" t="s">
        <v>201</v>
      </c>
      <c r="C78" s="50" t="s">
        <v>202</v>
      </c>
      <c r="D78" s="242">
        <v>300</v>
      </c>
      <c r="E78" s="242">
        <v>180</v>
      </c>
      <c r="F78" s="52">
        <f t="shared" si="0"/>
        <v>60</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0.12</v>
      </c>
      <c r="E82" s="51">
        <f t="shared" si="19"/>
        <v>0.28999999999999998</v>
      </c>
      <c r="F82" s="52">
        <f t="shared" si="0"/>
        <v>241.66666666666666</v>
      </c>
    </row>
    <row r="83" spans="1:6" ht="12.75" customHeight="1" x14ac:dyDescent="0.2">
      <c r="A83" s="53">
        <v>641</v>
      </c>
      <c r="B83" s="85" t="s">
        <v>211</v>
      </c>
      <c r="C83" s="50" t="s">
        <v>212</v>
      </c>
      <c r="D83" s="51">
        <f t="shared" ref="D83:E83" si="20">SUM(D84:D90)</f>
        <v>0.12</v>
      </c>
      <c r="E83" s="51">
        <f t="shared" si="20"/>
        <v>0.28999999999999998</v>
      </c>
      <c r="F83" s="52">
        <f t="shared" si="0"/>
        <v>241.66666666666666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0.12</v>
      </c>
      <c r="E87" s="242">
        <v>0.28999999999999998</v>
      </c>
      <c r="F87" s="52">
        <f t="shared" si="0"/>
        <v>241.66666666666666</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62651.07</v>
      </c>
      <c r="E106" s="51">
        <f t="shared" si="23"/>
        <v>66788.399999999994</v>
      </c>
      <c r="F106" s="52">
        <f t="shared" si="0"/>
        <v>106.60376590535483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62651.07</v>
      </c>
      <c r="E112" s="51">
        <f t="shared" si="25"/>
        <v>66788.399999999994</v>
      </c>
      <c r="F112" s="52">
        <f t="shared" si="0"/>
        <v>106.60376590535483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62651.07</v>
      </c>
      <c r="E117" s="242">
        <v>66788.399999999994</v>
      </c>
      <c r="F117" s="52">
        <f t="shared" si="0"/>
        <v>106.60376590535483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13361.61</v>
      </c>
      <c r="E124" s="51">
        <f t="shared" si="27"/>
        <v>30077.9</v>
      </c>
      <c r="F124" s="52">
        <f t="shared" si="0"/>
        <v>225.10685463802642</v>
      </c>
    </row>
    <row r="125" spans="1:6" ht="12.75" customHeight="1" x14ac:dyDescent="0.2">
      <c r="A125" s="53">
        <v>661</v>
      </c>
      <c r="B125" s="86" t="s">
        <v>295</v>
      </c>
      <c r="C125" s="50" t="s">
        <v>296</v>
      </c>
      <c r="D125" s="51">
        <f t="shared" ref="D125:E125" si="28">SUM(D126:D127)</f>
        <v>11603.060000000001</v>
      </c>
      <c r="E125" s="51">
        <f t="shared" si="28"/>
        <v>26636.880000000001</v>
      </c>
      <c r="F125" s="52">
        <f t="shared" si="0"/>
        <v>229.56771748142296</v>
      </c>
    </row>
    <row r="126" spans="1:6" ht="12.75" customHeight="1" x14ac:dyDescent="0.2">
      <c r="A126" s="53">
        <v>6614</v>
      </c>
      <c r="B126" s="86" t="s">
        <v>297</v>
      </c>
      <c r="C126" s="50" t="s">
        <v>298</v>
      </c>
      <c r="D126" s="242">
        <v>223.02</v>
      </c>
      <c r="E126" s="242">
        <v>66</v>
      </c>
      <c r="F126" s="52">
        <f t="shared" si="0"/>
        <v>29.593758407317729</v>
      </c>
    </row>
    <row r="127" spans="1:6" ht="12.75" customHeight="1" x14ac:dyDescent="0.2">
      <c r="A127" s="53">
        <v>6615</v>
      </c>
      <c r="B127" s="86" t="s">
        <v>299</v>
      </c>
      <c r="C127" s="50" t="s">
        <v>300</v>
      </c>
      <c r="D127" s="242">
        <v>11380.04</v>
      </c>
      <c r="E127" s="242">
        <v>26570.880000000001</v>
      </c>
      <c r="F127" s="52">
        <f t="shared" si="0"/>
        <v>233.48670127697267</v>
      </c>
    </row>
    <row r="128" spans="1:6" ht="24" x14ac:dyDescent="0.2">
      <c r="A128" s="53">
        <v>663</v>
      </c>
      <c r="B128" s="231" t="s">
        <v>301</v>
      </c>
      <c r="C128" s="50" t="s">
        <v>302</v>
      </c>
      <c r="D128" s="51">
        <f t="shared" ref="D128:E128" si="29">SUM(D129:D132)</f>
        <v>1758.55</v>
      </c>
      <c r="E128" s="51">
        <f t="shared" si="29"/>
        <v>3441.02</v>
      </c>
      <c r="F128" s="52">
        <f t="shared" si="0"/>
        <v>195.67370845298683</v>
      </c>
    </row>
    <row r="129" spans="1:6" ht="12.75" customHeight="1" x14ac:dyDescent="0.2">
      <c r="A129" s="53">
        <v>6631</v>
      </c>
      <c r="B129" s="86" t="s">
        <v>303</v>
      </c>
      <c r="C129" s="50" t="s">
        <v>304</v>
      </c>
      <c r="D129" s="242">
        <v>1758.55</v>
      </c>
      <c r="E129" s="242">
        <v>3441.02</v>
      </c>
      <c r="F129" s="52">
        <f t="shared" si="0"/>
        <v>195.67370845298683</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345935.35999999999</v>
      </c>
      <c r="E133" s="51">
        <f t="shared" si="30"/>
        <v>461066.51</v>
      </c>
      <c r="F133" s="52">
        <f t="shared" ref="F133:F223" si="31">IF(D133&lt;&gt;0,IF(E133/D133&gt;=100,"&gt;&gt;100",E133/D133*100),"-")</f>
        <v>133.28111644903834</v>
      </c>
    </row>
    <row r="134" spans="1:6" ht="24" x14ac:dyDescent="0.2">
      <c r="A134" s="53">
        <v>671</v>
      </c>
      <c r="B134" s="232" t="s">
        <v>313</v>
      </c>
      <c r="C134" s="50" t="s">
        <v>314</v>
      </c>
      <c r="D134" s="51">
        <f t="shared" ref="D134:E134" si="32">SUM(D135:D137)</f>
        <v>345935.35999999999</v>
      </c>
      <c r="E134" s="51">
        <f t="shared" si="32"/>
        <v>461066.51</v>
      </c>
      <c r="F134" s="52">
        <f t="shared" si="31"/>
        <v>133.28111644903834</v>
      </c>
    </row>
    <row r="135" spans="1:6" ht="12.75" customHeight="1" x14ac:dyDescent="0.2">
      <c r="A135" s="53">
        <v>6711</v>
      </c>
      <c r="B135" s="85" t="s">
        <v>315</v>
      </c>
      <c r="C135" s="50" t="s">
        <v>316</v>
      </c>
      <c r="D135" s="242">
        <v>325135.21999999997</v>
      </c>
      <c r="E135" s="242">
        <v>445633.48</v>
      </c>
      <c r="F135" s="52">
        <f t="shared" si="31"/>
        <v>137.06096804892439</v>
      </c>
    </row>
    <row r="136" spans="1:6" ht="24" x14ac:dyDescent="0.2">
      <c r="A136" s="53">
        <v>6712</v>
      </c>
      <c r="B136" s="232" t="s">
        <v>317</v>
      </c>
      <c r="C136" s="50" t="s">
        <v>318</v>
      </c>
      <c r="D136" s="242">
        <v>20800.14</v>
      </c>
      <c r="E136" s="242">
        <v>15433.03</v>
      </c>
      <c r="F136" s="52">
        <f t="shared" si="31"/>
        <v>74.196760214113937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1486067.66</v>
      </c>
      <c r="E151" s="51">
        <f t="shared" si="35"/>
        <v>1938130.2400000002</v>
      </c>
      <c r="F151" s="52">
        <f t="shared" si="31"/>
        <v>130.42005368719217</v>
      </c>
    </row>
    <row r="152" spans="1:6" ht="12.75" customHeight="1" x14ac:dyDescent="0.2">
      <c r="A152" s="53">
        <v>31</v>
      </c>
      <c r="B152" s="85" t="s">
        <v>348</v>
      </c>
      <c r="C152" s="50" t="s">
        <v>34</v>
      </c>
      <c r="D152" s="51">
        <f t="shared" ref="D152:E152" si="36">D153+D158+D159</f>
        <v>1164644.6499999999</v>
      </c>
      <c r="E152" s="51">
        <f t="shared" si="36"/>
        <v>1566263.3</v>
      </c>
      <c r="F152" s="52">
        <f t="shared" si="31"/>
        <v>134.48422229046432</v>
      </c>
    </row>
    <row r="153" spans="1:6" ht="12.75" customHeight="1" x14ac:dyDescent="0.2">
      <c r="A153" s="53">
        <v>311</v>
      </c>
      <c r="B153" s="85" t="s">
        <v>349</v>
      </c>
      <c r="C153" s="50" t="s">
        <v>350</v>
      </c>
      <c r="D153" s="51">
        <f t="shared" ref="D153:E153" si="37">SUM(D154:D157)</f>
        <v>960096.89</v>
      </c>
      <c r="E153" s="51">
        <f t="shared" si="37"/>
        <v>1307151.17</v>
      </c>
      <c r="F153" s="52">
        <f t="shared" si="31"/>
        <v>136.14783920402033</v>
      </c>
    </row>
    <row r="154" spans="1:6" ht="12.75" customHeight="1" x14ac:dyDescent="0.2">
      <c r="A154" s="53">
        <v>3111</v>
      </c>
      <c r="B154" s="85" t="s">
        <v>351</v>
      </c>
      <c r="C154" s="50" t="s">
        <v>352</v>
      </c>
      <c r="D154" s="242">
        <v>931272.59</v>
      </c>
      <c r="E154" s="242">
        <v>1272511</v>
      </c>
      <c r="F154" s="52">
        <f t="shared" si="31"/>
        <v>136.64216188302075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14473.74</v>
      </c>
      <c r="E156" s="242">
        <v>31686.400000000001</v>
      </c>
      <c r="F156" s="52">
        <f t="shared" si="31"/>
        <v>218.92337433172077</v>
      </c>
    </row>
    <row r="157" spans="1:6" ht="12.75" customHeight="1" x14ac:dyDescent="0.2">
      <c r="A157" s="53">
        <v>3114</v>
      </c>
      <c r="B157" s="85" t="s">
        <v>357</v>
      </c>
      <c r="C157" s="50" t="s">
        <v>358</v>
      </c>
      <c r="D157" s="242">
        <v>14350.56</v>
      </c>
      <c r="E157" s="242">
        <v>2953.77</v>
      </c>
      <c r="F157" s="52">
        <f t="shared" si="31"/>
        <v>20.582959828745359</v>
      </c>
    </row>
    <row r="158" spans="1:6" ht="12.75" customHeight="1" x14ac:dyDescent="0.2">
      <c r="A158" s="53">
        <v>312</v>
      </c>
      <c r="B158" s="85" t="s">
        <v>359</v>
      </c>
      <c r="C158" s="50" t="s">
        <v>360</v>
      </c>
      <c r="D158" s="242">
        <v>45042.96</v>
      </c>
      <c r="E158" s="242">
        <v>43105.56</v>
      </c>
      <c r="F158" s="52">
        <f t="shared" si="31"/>
        <v>95.698772904800208</v>
      </c>
    </row>
    <row r="159" spans="1:6" ht="12.75" customHeight="1" x14ac:dyDescent="0.2">
      <c r="A159" s="53">
        <v>313</v>
      </c>
      <c r="B159" s="85" t="s">
        <v>361</v>
      </c>
      <c r="C159" s="50" t="s">
        <v>362</v>
      </c>
      <c r="D159" s="51">
        <f t="shared" ref="D159:E159" si="38">SUM(D160:D162)</f>
        <v>159504.79999999999</v>
      </c>
      <c r="E159" s="51">
        <f t="shared" si="38"/>
        <v>216006.57</v>
      </c>
      <c r="F159" s="52">
        <f t="shared" si="31"/>
        <v>135.42324118145663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159504.79999999999</v>
      </c>
      <c r="E161" s="242">
        <v>216006.57</v>
      </c>
      <c r="F161" s="52">
        <f t="shared" si="31"/>
        <v>135.42324118145663</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278626.91000000003</v>
      </c>
      <c r="E163" s="51">
        <f t="shared" si="39"/>
        <v>305732.31000000006</v>
      </c>
      <c r="F163" s="52">
        <f t="shared" si="31"/>
        <v>109.72820608031004</v>
      </c>
    </row>
    <row r="164" spans="1:6" ht="12.75" customHeight="1" x14ac:dyDescent="0.2">
      <c r="A164" s="53">
        <v>321</v>
      </c>
      <c r="B164" s="85" t="s">
        <v>370</v>
      </c>
      <c r="C164" s="50" t="s">
        <v>371</v>
      </c>
      <c r="D164" s="51">
        <f t="shared" ref="D164:E164" si="40">SUM(D165:D168)</f>
        <v>57938.06</v>
      </c>
      <c r="E164" s="51">
        <f t="shared" si="40"/>
        <v>52354.15</v>
      </c>
      <c r="F164" s="52">
        <f t="shared" si="31"/>
        <v>90.362276541534186</v>
      </c>
    </row>
    <row r="165" spans="1:6" ht="12.75" customHeight="1" x14ac:dyDescent="0.2">
      <c r="A165" s="53">
        <v>3211</v>
      </c>
      <c r="B165" s="85" t="s">
        <v>372</v>
      </c>
      <c r="C165" s="50" t="s">
        <v>373</v>
      </c>
      <c r="D165" s="242">
        <v>19430.32</v>
      </c>
      <c r="E165" s="242">
        <v>11177.16</v>
      </c>
      <c r="F165" s="52">
        <f t="shared" si="31"/>
        <v>57.524322810947012</v>
      </c>
    </row>
    <row r="166" spans="1:6" ht="12.75" customHeight="1" x14ac:dyDescent="0.2">
      <c r="A166" s="53">
        <v>3212</v>
      </c>
      <c r="B166" s="85" t="s">
        <v>374</v>
      </c>
      <c r="C166" s="50" t="s">
        <v>375</v>
      </c>
      <c r="D166" s="242">
        <v>27844.6</v>
      </c>
      <c r="E166" s="242">
        <v>28463.24</v>
      </c>
      <c r="F166" s="52">
        <f t="shared" si="31"/>
        <v>102.22175933574195</v>
      </c>
    </row>
    <row r="167" spans="1:6" ht="12.75" customHeight="1" x14ac:dyDescent="0.2">
      <c r="A167" s="53">
        <v>3213</v>
      </c>
      <c r="B167" s="85" t="s">
        <v>376</v>
      </c>
      <c r="C167" s="50" t="s">
        <v>377</v>
      </c>
      <c r="D167" s="242">
        <v>10052.540000000001</v>
      </c>
      <c r="E167" s="242">
        <v>11755</v>
      </c>
      <c r="F167" s="52">
        <f t="shared" si="31"/>
        <v>116.93562025120019</v>
      </c>
    </row>
    <row r="168" spans="1:6" ht="12.75" customHeight="1" x14ac:dyDescent="0.2">
      <c r="A168" s="53">
        <v>3214</v>
      </c>
      <c r="B168" s="85" t="s">
        <v>378</v>
      </c>
      <c r="C168" s="50" t="s">
        <v>379</v>
      </c>
      <c r="D168" s="242">
        <v>610.6</v>
      </c>
      <c r="E168" s="242">
        <v>958.75</v>
      </c>
      <c r="F168" s="52">
        <f t="shared" si="31"/>
        <v>157.01768752047167</v>
      </c>
    </row>
    <row r="169" spans="1:6" ht="12.75" customHeight="1" x14ac:dyDescent="0.2">
      <c r="A169" s="53">
        <v>322</v>
      </c>
      <c r="B169" s="85" t="s">
        <v>380</v>
      </c>
      <c r="C169" s="50" t="s">
        <v>381</v>
      </c>
      <c r="D169" s="51">
        <f t="shared" ref="D169:E169" si="41">SUM(D170:D176)</f>
        <v>156470.57</v>
      </c>
      <c r="E169" s="51">
        <f t="shared" si="41"/>
        <v>170419.28</v>
      </c>
      <c r="F169" s="52">
        <f t="shared" si="31"/>
        <v>108.91459013666275</v>
      </c>
    </row>
    <row r="170" spans="1:6" ht="12.75" customHeight="1" x14ac:dyDescent="0.2">
      <c r="A170" s="53">
        <v>3221</v>
      </c>
      <c r="B170" s="85" t="s">
        <v>382</v>
      </c>
      <c r="C170" s="50" t="s">
        <v>383</v>
      </c>
      <c r="D170" s="242">
        <v>16245.29</v>
      </c>
      <c r="E170" s="242">
        <v>18075.97</v>
      </c>
      <c r="F170" s="52">
        <f t="shared" si="31"/>
        <v>111.26898935014395</v>
      </c>
    </row>
    <row r="171" spans="1:6" ht="12.75" customHeight="1" x14ac:dyDescent="0.2">
      <c r="A171" s="53">
        <v>3222</v>
      </c>
      <c r="B171" s="85" t="s">
        <v>384</v>
      </c>
      <c r="C171" s="50" t="s">
        <v>385</v>
      </c>
      <c r="D171" s="242">
        <v>103537.26</v>
      </c>
      <c r="E171" s="242">
        <v>112144.04</v>
      </c>
      <c r="F171" s="52">
        <f t="shared" si="31"/>
        <v>108.31273688332104</v>
      </c>
    </row>
    <row r="172" spans="1:6" ht="12.75" customHeight="1" x14ac:dyDescent="0.2">
      <c r="A172" s="53">
        <v>3223</v>
      </c>
      <c r="B172" s="85" t="s">
        <v>386</v>
      </c>
      <c r="C172" s="50" t="s">
        <v>387</v>
      </c>
      <c r="D172" s="242">
        <v>30044.03</v>
      </c>
      <c r="E172" s="242">
        <v>29149.5</v>
      </c>
      <c r="F172" s="52">
        <f t="shared" si="31"/>
        <v>97.022603159429678</v>
      </c>
    </row>
    <row r="173" spans="1:6" ht="12.75" customHeight="1" x14ac:dyDescent="0.2">
      <c r="A173" s="53">
        <v>3224</v>
      </c>
      <c r="B173" s="85" t="s">
        <v>388</v>
      </c>
      <c r="C173" s="50" t="s">
        <v>389</v>
      </c>
      <c r="D173" s="242">
        <v>5709.92</v>
      </c>
      <c r="E173" s="242">
        <v>9795.34</v>
      </c>
      <c r="F173" s="52">
        <f t="shared" si="31"/>
        <v>171.54951382856501</v>
      </c>
    </row>
    <row r="174" spans="1:6" ht="12.75" customHeight="1" x14ac:dyDescent="0.2">
      <c r="A174" s="53">
        <v>3225</v>
      </c>
      <c r="B174" s="85" t="s">
        <v>390</v>
      </c>
      <c r="C174" s="50" t="s">
        <v>391</v>
      </c>
      <c r="D174" s="242">
        <v>595.79</v>
      </c>
      <c r="E174" s="242">
        <v>144.85</v>
      </c>
      <c r="F174" s="52">
        <f t="shared" si="31"/>
        <v>24.312257674684034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338.28</v>
      </c>
      <c r="E176" s="242">
        <v>1109.58</v>
      </c>
      <c r="F176" s="52">
        <f t="shared" si="31"/>
        <v>328.00638524299399</v>
      </c>
    </row>
    <row r="177" spans="1:6" ht="12.75" customHeight="1" x14ac:dyDescent="0.2">
      <c r="A177" s="53">
        <v>323</v>
      </c>
      <c r="B177" s="85" t="s">
        <v>396</v>
      </c>
      <c r="C177" s="50" t="s">
        <v>397</v>
      </c>
      <c r="D177" s="51">
        <f t="shared" ref="D177:E177" si="42">SUM(D178:D186)</f>
        <v>57199.749999999993</v>
      </c>
      <c r="E177" s="51">
        <f t="shared" si="42"/>
        <v>66725.100000000006</v>
      </c>
      <c r="F177" s="52">
        <f t="shared" si="31"/>
        <v>116.65278257335044</v>
      </c>
    </row>
    <row r="178" spans="1:6" ht="12.75" customHeight="1" x14ac:dyDescent="0.2">
      <c r="A178" s="53">
        <v>3231</v>
      </c>
      <c r="B178" s="85" t="s">
        <v>398</v>
      </c>
      <c r="C178" s="50" t="s">
        <v>399</v>
      </c>
      <c r="D178" s="242">
        <v>7939.98</v>
      </c>
      <c r="E178" s="242">
        <v>7561.71</v>
      </c>
      <c r="F178" s="52">
        <f t="shared" si="31"/>
        <v>95.235882206252413</v>
      </c>
    </row>
    <row r="179" spans="1:6" ht="12.75" customHeight="1" x14ac:dyDescent="0.2">
      <c r="A179" s="53">
        <v>3232</v>
      </c>
      <c r="B179" s="85" t="s">
        <v>400</v>
      </c>
      <c r="C179" s="50" t="s">
        <v>401</v>
      </c>
      <c r="D179" s="242">
        <v>1067.44</v>
      </c>
      <c r="E179" s="242">
        <v>6229.52</v>
      </c>
      <c r="F179" s="52">
        <f t="shared" si="31"/>
        <v>583.5943940643034</v>
      </c>
    </row>
    <row r="180" spans="1:6" ht="12.75" customHeight="1" x14ac:dyDescent="0.2">
      <c r="A180" s="53">
        <v>3233</v>
      </c>
      <c r="B180" s="85" t="s">
        <v>402</v>
      </c>
      <c r="C180" s="50" t="s">
        <v>403</v>
      </c>
      <c r="D180" s="242">
        <v>339.88</v>
      </c>
      <c r="E180" s="242">
        <v>254.88</v>
      </c>
      <c r="F180" s="52">
        <f t="shared" si="31"/>
        <v>74.991173355301868</v>
      </c>
    </row>
    <row r="181" spans="1:6" ht="12.75" customHeight="1" x14ac:dyDescent="0.2">
      <c r="A181" s="53">
        <v>3234</v>
      </c>
      <c r="B181" s="85" t="s">
        <v>404</v>
      </c>
      <c r="C181" s="50" t="s">
        <v>405</v>
      </c>
      <c r="D181" s="242">
        <v>18034.05</v>
      </c>
      <c r="E181" s="242">
        <v>14435.43</v>
      </c>
      <c r="F181" s="52">
        <f t="shared" si="31"/>
        <v>80.045414091676577</v>
      </c>
    </row>
    <row r="182" spans="1:6" ht="12.75" customHeight="1" x14ac:dyDescent="0.2">
      <c r="A182" s="53">
        <v>3235</v>
      </c>
      <c r="B182" s="85" t="s">
        <v>406</v>
      </c>
      <c r="C182" s="50" t="s">
        <v>407</v>
      </c>
      <c r="D182" s="242">
        <v>1361.06</v>
      </c>
      <c r="E182" s="242">
        <v>1581.07</v>
      </c>
      <c r="F182" s="52">
        <f t="shared" si="31"/>
        <v>116.16460699748725</v>
      </c>
    </row>
    <row r="183" spans="1:6" ht="12.75" customHeight="1" x14ac:dyDescent="0.2">
      <c r="A183" s="53">
        <v>3236</v>
      </c>
      <c r="B183" s="85" t="s">
        <v>408</v>
      </c>
      <c r="C183" s="50" t="s">
        <v>409</v>
      </c>
      <c r="D183" s="242">
        <v>3825.45</v>
      </c>
      <c r="E183" s="242">
        <v>4615.05</v>
      </c>
      <c r="F183" s="52">
        <f t="shared" si="31"/>
        <v>120.64070893620359</v>
      </c>
    </row>
    <row r="184" spans="1:6" ht="12.75" customHeight="1" x14ac:dyDescent="0.2">
      <c r="A184" s="53">
        <v>3237</v>
      </c>
      <c r="B184" s="85" t="s">
        <v>410</v>
      </c>
      <c r="C184" s="50" t="s">
        <v>411</v>
      </c>
      <c r="D184" s="242">
        <v>18739.84</v>
      </c>
      <c r="E184" s="242">
        <v>24051.94</v>
      </c>
      <c r="F184" s="52">
        <f t="shared" si="31"/>
        <v>128.34656005600903</v>
      </c>
    </row>
    <row r="185" spans="1:6" ht="12.75" customHeight="1" x14ac:dyDescent="0.2">
      <c r="A185" s="53">
        <v>3238</v>
      </c>
      <c r="B185" s="85" t="s">
        <v>412</v>
      </c>
      <c r="C185" s="50" t="s">
        <v>413</v>
      </c>
      <c r="D185" s="242">
        <v>4933.09</v>
      </c>
      <c r="E185" s="242">
        <v>5993.35</v>
      </c>
      <c r="F185" s="52">
        <f t="shared" si="31"/>
        <v>121.49281687542697</v>
      </c>
    </row>
    <row r="186" spans="1:6" ht="12.75" customHeight="1" x14ac:dyDescent="0.2">
      <c r="A186" s="53">
        <v>3239</v>
      </c>
      <c r="B186" s="85" t="s">
        <v>414</v>
      </c>
      <c r="C186" s="50" t="s">
        <v>415</v>
      </c>
      <c r="D186" s="242">
        <v>958.96</v>
      </c>
      <c r="E186" s="242">
        <v>2002.15</v>
      </c>
      <c r="F186" s="52">
        <f t="shared" si="31"/>
        <v>208.78347376324351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7018.53</v>
      </c>
      <c r="E188" s="51">
        <f t="shared" si="43"/>
        <v>16233.779999999999</v>
      </c>
      <c r="F188" s="52">
        <f t="shared" si="31"/>
        <v>231.29886172745574</v>
      </c>
    </row>
    <row r="189" spans="1:6" ht="12.75" customHeight="1" x14ac:dyDescent="0.2">
      <c r="A189" s="53">
        <v>3291</v>
      </c>
      <c r="B189" s="232" t="s">
        <v>420</v>
      </c>
      <c r="C189" s="50" t="s">
        <v>421</v>
      </c>
      <c r="D189" s="242">
        <v>1496.06</v>
      </c>
      <c r="E189" s="242">
        <v>3683.48</v>
      </c>
      <c r="F189" s="52">
        <f t="shared" si="31"/>
        <v>246.2120503188375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1550</v>
      </c>
      <c r="E191" s="242">
        <v>3324.1</v>
      </c>
      <c r="F191" s="52">
        <f t="shared" si="31"/>
        <v>214.45806451612901</v>
      </c>
    </row>
    <row r="192" spans="1:6" ht="12.75" customHeight="1" x14ac:dyDescent="0.2">
      <c r="A192" s="53">
        <v>3294</v>
      </c>
      <c r="B192" s="85" t="s">
        <v>426</v>
      </c>
      <c r="C192" s="50" t="s">
        <v>427</v>
      </c>
      <c r="D192" s="242">
        <v>163.09</v>
      </c>
      <c r="E192" s="242">
        <v>183.09</v>
      </c>
      <c r="F192" s="52">
        <f t="shared" si="31"/>
        <v>112.26316757618493</v>
      </c>
    </row>
    <row r="193" spans="1:6" ht="12.75" customHeight="1" x14ac:dyDescent="0.2">
      <c r="A193" s="53">
        <v>3295</v>
      </c>
      <c r="B193" s="85" t="s">
        <v>428</v>
      </c>
      <c r="C193" s="50" t="s">
        <v>429</v>
      </c>
      <c r="D193" s="242">
        <v>3368.43</v>
      </c>
      <c r="E193" s="242">
        <v>3938.98</v>
      </c>
      <c r="F193" s="52">
        <f t="shared" si="31"/>
        <v>116.93815813301747</v>
      </c>
    </row>
    <row r="194" spans="1:6" ht="12.75" customHeight="1" x14ac:dyDescent="0.2">
      <c r="A194" s="53" t="s">
        <v>430</v>
      </c>
      <c r="B194" s="85" t="s">
        <v>431</v>
      </c>
      <c r="C194" s="50" t="s">
        <v>430</v>
      </c>
      <c r="D194" s="242">
        <v>0</v>
      </c>
      <c r="E194" s="242">
        <v>2983.92</v>
      </c>
      <c r="F194" s="52" t="str">
        <f t="shared" si="31"/>
        <v>-</v>
      </c>
    </row>
    <row r="195" spans="1:6" ht="12.75" customHeight="1" x14ac:dyDescent="0.2">
      <c r="A195" s="53">
        <v>3299</v>
      </c>
      <c r="B195" s="85" t="s">
        <v>432</v>
      </c>
      <c r="C195" s="50" t="s">
        <v>433</v>
      </c>
      <c r="D195" s="242">
        <v>440.95</v>
      </c>
      <c r="E195" s="242">
        <v>2120.21</v>
      </c>
      <c r="F195" s="52">
        <f t="shared" si="31"/>
        <v>480.82775824923465</v>
      </c>
    </row>
    <row r="196" spans="1:6" ht="12.75" customHeight="1" x14ac:dyDescent="0.2">
      <c r="A196" s="53">
        <v>34</v>
      </c>
      <c r="B196" s="232" t="s">
        <v>434</v>
      </c>
      <c r="C196" s="50" t="s">
        <v>435</v>
      </c>
      <c r="D196" s="51">
        <f t="shared" ref="D196:E196" si="44">D197+D202+D210</f>
        <v>1401.71</v>
      </c>
      <c r="E196" s="51">
        <f t="shared" si="44"/>
        <v>3822.04</v>
      </c>
      <c r="F196" s="52">
        <f t="shared" si="31"/>
        <v>272.66981044581257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1401.71</v>
      </c>
      <c r="E210" s="51">
        <f t="shared" si="47"/>
        <v>3822.04</v>
      </c>
      <c r="F210" s="52">
        <f t="shared" si="31"/>
        <v>272.66981044581257</v>
      </c>
    </row>
    <row r="211" spans="1:6" ht="12.75" customHeight="1" x14ac:dyDescent="0.2">
      <c r="A211" s="53">
        <v>3431</v>
      </c>
      <c r="B211" s="232" t="s">
        <v>464</v>
      </c>
      <c r="C211" s="50" t="s">
        <v>465</v>
      </c>
      <c r="D211" s="242">
        <v>1076.19</v>
      </c>
      <c r="E211" s="242">
        <v>1709.86</v>
      </c>
      <c r="F211" s="52">
        <f t="shared" si="31"/>
        <v>158.88086676144547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325.52</v>
      </c>
      <c r="E213" s="242">
        <v>2112.1799999999998</v>
      </c>
      <c r="F213" s="52">
        <f t="shared" si="31"/>
        <v>648.86335709019409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41394.39</v>
      </c>
      <c r="E252" s="51">
        <f t="shared" si="63"/>
        <v>62312.59</v>
      </c>
      <c r="F252" s="52">
        <f t="shared" ref="F252:F258" si="64">IF(D252&lt;&gt;0,IF(E252/D252&gt;=100,"&gt;&gt;100",E252/D252*100),"-")</f>
        <v>150.53390084984946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41394.39</v>
      </c>
      <c r="E259" s="51">
        <f t="shared" si="66"/>
        <v>62312.59</v>
      </c>
      <c r="F259" s="52">
        <f t="shared" ref="F259:F262" si="67">IF(D259&lt;&gt;0,IF(E259/D259&gt;=100,"&gt;&gt;100",E259/D259*100),"-")</f>
        <v>150.53390084984946</v>
      </c>
    </row>
    <row r="260" spans="1:6" ht="12.75" customHeight="1" x14ac:dyDescent="0.2">
      <c r="A260" s="53">
        <v>3721</v>
      </c>
      <c r="B260" s="85" t="s">
        <v>558</v>
      </c>
      <c r="C260" s="50" t="s">
        <v>559</v>
      </c>
      <c r="D260" s="242">
        <v>0</v>
      </c>
      <c r="E260" s="242">
        <v>240</v>
      </c>
      <c r="F260" s="52" t="str">
        <f t="shared" si="67"/>
        <v>-</v>
      </c>
    </row>
    <row r="261" spans="1:6" ht="12.75" customHeight="1" x14ac:dyDescent="0.2">
      <c r="A261" s="53">
        <v>3722</v>
      </c>
      <c r="B261" s="85" t="s">
        <v>560</v>
      </c>
      <c r="C261" s="50" t="s">
        <v>561</v>
      </c>
      <c r="D261" s="242">
        <v>41394.39</v>
      </c>
      <c r="E261" s="242">
        <v>62072.59</v>
      </c>
      <c r="F261" s="52">
        <f t="shared" si="67"/>
        <v>149.95411213935029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1486067.66</v>
      </c>
      <c r="E289" s="51">
        <f t="shared" si="79"/>
        <v>1938130.2400000002</v>
      </c>
      <c r="F289" s="52">
        <f t="shared" si="76"/>
        <v>130.42005368719217</v>
      </c>
    </row>
    <row r="290" spans="1:6" ht="12.75" customHeight="1" x14ac:dyDescent="0.2">
      <c r="A290" s="53" t="s">
        <v>607</v>
      </c>
      <c r="B290" s="85" t="s">
        <v>618</v>
      </c>
      <c r="C290" s="50" t="s">
        <v>619</v>
      </c>
      <c r="D290" s="51">
        <f>IF(D6&gt;=D289,D6-D289,0)</f>
        <v>75908.990000000456</v>
      </c>
      <c r="E290" s="51">
        <f>IF(E6&gt;=E289,E6-E289,0)</f>
        <v>82272.969999999506</v>
      </c>
      <c r="F290" s="52">
        <f t="shared" si="76"/>
        <v>108.38369737233893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128698.05</v>
      </c>
      <c r="E292" s="242">
        <v>204607.04</v>
      </c>
      <c r="F292" s="52">
        <f t="shared" si="76"/>
        <v>158.98223788161513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20902.36</v>
      </c>
      <c r="E294" s="242">
        <v>20208.919999999998</v>
      </c>
      <c r="F294" s="52">
        <f t="shared" si="76"/>
        <v>96.682479873086095</v>
      </c>
    </row>
    <row r="295" spans="1:6" ht="24" x14ac:dyDescent="0.2">
      <c r="A295" s="53">
        <v>9661</v>
      </c>
      <c r="B295" s="85" t="s">
        <v>628</v>
      </c>
      <c r="C295" s="50" t="s">
        <v>629</v>
      </c>
      <c r="D295" s="242">
        <v>8663.11</v>
      </c>
      <c r="E295" s="242">
        <v>11540.39</v>
      </c>
      <c r="F295" s="52">
        <f t="shared" si="76"/>
        <v>133.21301472565855</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554.78</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554.78</v>
      </c>
      <c r="E311" s="51">
        <f t="shared" si="85"/>
        <v>0</v>
      </c>
      <c r="F311" s="52">
        <f t="shared" si="81"/>
        <v>0</v>
      </c>
    </row>
    <row r="312" spans="1:6" ht="12.75" customHeight="1" x14ac:dyDescent="0.2">
      <c r="A312" s="53">
        <v>721</v>
      </c>
      <c r="B312" s="85" t="s">
        <v>661</v>
      </c>
      <c r="C312" s="50" t="s">
        <v>662</v>
      </c>
      <c r="D312" s="51">
        <f t="shared" ref="D312:E312" si="86">SUM(D313:D316)</f>
        <v>554.78</v>
      </c>
      <c r="E312" s="51">
        <f t="shared" si="86"/>
        <v>0</v>
      </c>
      <c r="F312" s="52">
        <f t="shared" si="81"/>
        <v>0</v>
      </c>
    </row>
    <row r="313" spans="1:6" ht="12.75" customHeight="1" x14ac:dyDescent="0.2">
      <c r="A313" s="53">
        <v>7211</v>
      </c>
      <c r="B313" s="85" t="s">
        <v>663</v>
      </c>
      <c r="C313" s="50" t="s">
        <v>664</v>
      </c>
      <c r="D313" s="242">
        <v>554.78</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46637.979999999996</v>
      </c>
      <c r="E350" s="51">
        <f t="shared" si="95"/>
        <v>30455.589999999997</v>
      </c>
      <c r="F350" s="52">
        <f t="shared" si="81"/>
        <v>65.302120717921326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46637.979999999996</v>
      </c>
      <c r="E363" s="51">
        <f t="shared" si="99"/>
        <v>30455.589999999997</v>
      </c>
      <c r="F363" s="52">
        <f t="shared" si="81"/>
        <v>65.302120717921326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20727.38</v>
      </c>
      <c r="E369" s="51">
        <f t="shared" si="101"/>
        <v>16443.599999999999</v>
      </c>
      <c r="F369" s="52">
        <f t="shared" si="81"/>
        <v>79.332747312974419</v>
      </c>
    </row>
    <row r="370" spans="1:6" ht="12.75" customHeight="1" x14ac:dyDescent="0.2">
      <c r="A370" s="53">
        <v>4221</v>
      </c>
      <c r="B370" s="85" t="s">
        <v>673</v>
      </c>
      <c r="C370" s="50" t="s">
        <v>765</v>
      </c>
      <c r="D370" s="242">
        <v>20632.39</v>
      </c>
      <c r="E370" s="242">
        <v>12865.06</v>
      </c>
      <c r="F370" s="52">
        <f t="shared" si="81"/>
        <v>62.353706962693124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94.99</v>
      </c>
      <c r="E376" s="242">
        <v>3578.54</v>
      </c>
      <c r="F376" s="52">
        <f t="shared" si="81"/>
        <v>3767.2807663964627</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25910.6</v>
      </c>
      <c r="E383" s="51">
        <f t="shared" si="103"/>
        <v>14011.99</v>
      </c>
      <c r="F383" s="52">
        <f t="shared" si="81"/>
        <v>54.078215093436668</v>
      </c>
    </row>
    <row r="384" spans="1:6" ht="12.75" customHeight="1" x14ac:dyDescent="0.2">
      <c r="A384" s="53">
        <v>4241</v>
      </c>
      <c r="B384" s="85" t="s">
        <v>782</v>
      </c>
      <c r="C384" s="50" t="s">
        <v>783</v>
      </c>
      <c r="D384" s="242">
        <v>25910.6</v>
      </c>
      <c r="E384" s="242">
        <v>14011.99</v>
      </c>
      <c r="F384" s="52">
        <f t="shared" si="81"/>
        <v>54.078215093436668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46083.199999999997</v>
      </c>
      <c r="E408" s="51">
        <f t="shared" si="111"/>
        <v>30455.589999999997</v>
      </c>
      <c r="F408" s="52">
        <f t="shared" si="81"/>
        <v>66.088270779806962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130616.12</v>
      </c>
      <c r="E410" s="242">
        <v>176699.32</v>
      </c>
      <c r="F410" s="52">
        <f t="shared" si="81"/>
        <v>135.28140324486748</v>
      </c>
    </row>
    <row r="411" spans="1:6" ht="12.75" customHeight="1" x14ac:dyDescent="0.2">
      <c r="A411" s="53">
        <v>97</v>
      </c>
      <c r="B411" s="85" t="s">
        <v>826</v>
      </c>
      <c r="C411" s="50" t="s">
        <v>827</v>
      </c>
      <c r="D411" s="242">
        <v>1612.04</v>
      </c>
      <c r="E411" s="242">
        <v>1612.04</v>
      </c>
      <c r="F411" s="52">
        <f t="shared" si="81"/>
        <v>100</v>
      </c>
    </row>
    <row r="412" spans="1:6" ht="12.75" customHeight="1" x14ac:dyDescent="0.2">
      <c r="A412" s="53" t="s">
        <v>607</v>
      </c>
      <c r="B412" s="85" t="s">
        <v>828</v>
      </c>
      <c r="C412" s="50" t="s">
        <v>829</v>
      </c>
      <c r="D412" s="51">
        <f>D6+D298</f>
        <v>1562531.4300000004</v>
      </c>
      <c r="E412" s="51">
        <f>E6+E298</f>
        <v>2020403.2099999997</v>
      </c>
      <c r="F412" s="52">
        <f t="shared" si="81"/>
        <v>129.30320448018119</v>
      </c>
    </row>
    <row r="413" spans="1:6" ht="12.75" customHeight="1" x14ac:dyDescent="0.2">
      <c r="A413" s="53" t="s">
        <v>607</v>
      </c>
      <c r="B413" s="85" t="s">
        <v>830</v>
      </c>
      <c r="C413" s="50" t="s">
        <v>831</v>
      </c>
      <c r="D413" s="51">
        <f t="shared" ref="D413:E413" si="112">D289+D350</f>
        <v>1532705.64</v>
      </c>
      <c r="E413" s="51">
        <f t="shared" si="112"/>
        <v>1968585.8300000003</v>
      </c>
      <c r="F413" s="52">
        <f t="shared" si="81"/>
        <v>128.43861069109138</v>
      </c>
    </row>
    <row r="414" spans="1:6" ht="12.75" customHeight="1" x14ac:dyDescent="0.2">
      <c r="A414" s="53" t="s">
        <v>607</v>
      </c>
      <c r="B414" s="85" t="s">
        <v>832</v>
      </c>
      <c r="C414" s="50" t="s">
        <v>833</v>
      </c>
      <c r="D414" s="51">
        <f t="shared" ref="D414:E414" si="113">IF(D412&gt;=D413,D412-D413,0)</f>
        <v>29825.790000000503</v>
      </c>
      <c r="E414" s="51">
        <f t="shared" si="113"/>
        <v>51817.379999999423</v>
      </c>
      <c r="F414" s="52">
        <f t="shared" si="81"/>
        <v>173.73347026180548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27907.72</v>
      </c>
      <c r="F416" s="52" t="str">
        <f t="shared" si="81"/>
        <v>-</v>
      </c>
    </row>
    <row r="417" spans="1:6" ht="12.75" customHeight="1" x14ac:dyDescent="0.2">
      <c r="A417" s="60" t="s">
        <v>836</v>
      </c>
      <c r="B417" s="85" t="s">
        <v>839</v>
      </c>
      <c r="C417" s="61" t="s">
        <v>840</v>
      </c>
      <c r="D417" s="51">
        <f t="shared" ref="D417:E417" si="116">IF(D293-D292+D410-D409&gt;=0,D293-D292+D410-D409,0)</f>
        <v>1918.0699999999924</v>
      </c>
      <c r="E417" s="51">
        <f t="shared" si="116"/>
        <v>0</v>
      </c>
      <c r="F417" s="52">
        <f t="shared" si="81"/>
        <v>0</v>
      </c>
    </row>
    <row r="418" spans="1:6" ht="12.75" customHeight="1" x14ac:dyDescent="0.2">
      <c r="A418" s="55" t="s">
        <v>841</v>
      </c>
      <c r="B418" s="233" t="s">
        <v>842</v>
      </c>
      <c r="C418" s="56" t="s">
        <v>843</v>
      </c>
      <c r="D418" s="62">
        <f t="shared" ref="D418:E418" si="117">D294+D411</f>
        <v>22514.400000000001</v>
      </c>
      <c r="E418" s="62">
        <f t="shared" si="117"/>
        <v>21820.959999999999</v>
      </c>
      <c r="F418" s="57">
        <f t="shared" si="81"/>
        <v>96.9200156344384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1562531.4300000004</v>
      </c>
      <c r="E639" s="51">
        <f t="shared" si="180"/>
        <v>2020403.2099999997</v>
      </c>
      <c r="F639" s="52">
        <f t="shared" si="119"/>
        <v>129.30320448018119</v>
      </c>
    </row>
    <row r="640" spans="1:6" ht="12.75" customHeight="1" x14ac:dyDescent="0.2">
      <c r="A640" s="53" t="s">
        <v>607</v>
      </c>
      <c r="B640" s="85" t="s">
        <v>1276</v>
      </c>
      <c r="C640" s="50" t="s">
        <v>1277</v>
      </c>
      <c r="D640" s="51">
        <f t="shared" ref="D640:E640" si="181">D413+D528</f>
        <v>1532705.64</v>
      </c>
      <c r="E640" s="51">
        <f t="shared" si="181"/>
        <v>1968585.8300000003</v>
      </c>
      <c r="F640" s="52">
        <f t="shared" si="119"/>
        <v>128.43861069109138</v>
      </c>
    </row>
    <row r="641" spans="1:6" ht="12.75" customHeight="1" x14ac:dyDescent="0.2">
      <c r="A641" s="53" t="s">
        <v>607</v>
      </c>
      <c r="B641" s="85" t="s">
        <v>1278</v>
      </c>
      <c r="C641" s="50" t="s">
        <v>1279</v>
      </c>
      <c r="D641" s="51">
        <f t="shared" ref="D641:E641" si="182">IF(D639&gt;=D640,D639-D640,0)</f>
        <v>29825.790000000503</v>
      </c>
      <c r="E641" s="51">
        <f t="shared" si="182"/>
        <v>51817.379999999423</v>
      </c>
      <c r="F641" s="52">
        <f t="shared" si="119"/>
        <v>173.73347026180548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27907.72</v>
      </c>
      <c r="F643" s="52" t="str">
        <f t="shared" si="119"/>
        <v>-</v>
      </c>
    </row>
    <row r="644" spans="1:6" ht="24" x14ac:dyDescent="0.2">
      <c r="A644" s="60" t="s">
        <v>1284</v>
      </c>
      <c r="B644" s="85" t="s">
        <v>1285</v>
      </c>
      <c r="C644" s="61" t="s">
        <v>1284</v>
      </c>
      <c r="D644" s="51">
        <f t="shared" ref="D644:E644" si="185">IF(D417-D416+D638-D637&gt;=0,D417-D416+D638-D637,0)</f>
        <v>1918.0699999999924</v>
      </c>
      <c r="E644" s="51">
        <f t="shared" si="185"/>
        <v>0</v>
      </c>
      <c r="F644" s="52">
        <f t="shared" si="119"/>
        <v>0</v>
      </c>
    </row>
    <row r="645" spans="1:6" ht="24" x14ac:dyDescent="0.2">
      <c r="A645" s="53" t="s">
        <v>607</v>
      </c>
      <c r="B645" s="85" t="s">
        <v>1286</v>
      </c>
      <c r="C645" s="50" t="s">
        <v>1287</v>
      </c>
      <c r="D645" s="51">
        <f t="shared" ref="D645:E645" si="186">IF(D641+D643-D642-D644&gt;=0,D641+D643-D642-D644,0)</f>
        <v>27907.72000000051</v>
      </c>
      <c r="E645" s="51">
        <f t="shared" si="186"/>
        <v>79725.099999999424</v>
      </c>
      <c r="F645" s="52">
        <f t="shared" si="119"/>
        <v>285.67399988246251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112459.24</v>
      </c>
      <c r="E647" s="243">
        <v>133776.20000000001</v>
      </c>
      <c r="F647" s="57">
        <f t="shared" si="119"/>
        <v>118.95527659621388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26390.06</v>
      </c>
      <c r="E649" s="242">
        <v>55011.66</v>
      </c>
      <c r="F649" s="52">
        <f t="shared" ref="F649:F724" si="188">IF(D649&lt;&gt;0,IF(E649/D649&gt;=100,"&gt;&gt;100",E649/D649*100),"-")</f>
        <v>208.45598683746834</v>
      </c>
    </row>
    <row r="650" spans="1:6" ht="12.75" customHeight="1" x14ac:dyDescent="0.2">
      <c r="A650" s="53" t="s">
        <v>1295</v>
      </c>
      <c r="B650" s="85" t="s">
        <v>1296</v>
      </c>
      <c r="C650" s="50" t="s">
        <v>1295</v>
      </c>
      <c r="D650" s="242">
        <v>554083.07999999996</v>
      </c>
      <c r="E650" s="242">
        <v>729642.17</v>
      </c>
      <c r="F650" s="52">
        <f t="shared" si="188"/>
        <v>131.68461487761007</v>
      </c>
    </row>
    <row r="651" spans="1:6" ht="12.75" customHeight="1" x14ac:dyDescent="0.2">
      <c r="A651" s="53" t="s">
        <v>1297</v>
      </c>
      <c r="B651" s="85" t="s">
        <v>1298</v>
      </c>
      <c r="C651" s="50" t="s">
        <v>1297</v>
      </c>
      <c r="D651" s="242">
        <v>525461.48</v>
      </c>
      <c r="E651" s="242">
        <v>687192.55</v>
      </c>
      <c r="F651" s="52">
        <f t="shared" si="188"/>
        <v>130.77886318136967</v>
      </c>
    </row>
    <row r="652" spans="1:6" ht="24" x14ac:dyDescent="0.2">
      <c r="A652" s="53">
        <v>11</v>
      </c>
      <c r="B652" s="85" t="s">
        <v>1299</v>
      </c>
      <c r="C652" s="50" t="s">
        <v>1300</v>
      </c>
      <c r="D652" s="51">
        <f t="shared" ref="D652:E652" si="189">+D649+D650-D651</f>
        <v>55011.660000000033</v>
      </c>
      <c r="E652" s="51">
        <f t="shared" si="189"/>
        <v>97461.280000000028</v>
      </c>
      <c r="F652" s="52">
        <f t="shared" si="188"/>
        <v>177.16476834183874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62</v>
      </c>
      <c r="E654" s="262">
        <v>56</v>
      </c>
      <c r="F654" s="52">
        <f t="shared" si="188"/>
        <v>90.322580645161281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61</v>
      </c>
      <c r="E656" s="262">
        <v>54</v>
      </c>
      <c r="F656" s="52">
        <f t="shared" si="188"/>
        <v>88.52459016393442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1092526.26</v>
      </c>
      <c r="E675" s="242">
        <v>1396714.44</v>
      </c>
      <c r="F675" s="52">
        <f t="shared" si="188"/>
        <v>127.84264242765202</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25127.03</v>
      </c>
      <c r="E677" s="242">
        <v>32339.27</v>
      </c>
      <c r="F677" s="52">
        <f t="shared" si="188"/>
        <v>128.70311373847207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22075.200000000001</v>
      </c>
      <c r="E694" s="242">
        <v>33236.400000000001</v>
      </c>
      <c r="F694" s="52">
        <f t="shared" si="188"/>
        <v>150.55990432702762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60805.04</v>
      </c>
      <c r="E710" s="242">
        <v>66241.399999999994</v>
      </c>
      <c r="F710" s="52">
        <f t="shared" si="188"/>
        <v>108.94064044691032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1182.02</v>
      </c>
      <c r="E717" s="242">
        <v>3090.08</v>
      </c>
      <c r="F717" s="52">
        <f t="shared" si="188"/>
        <v>261.42366457420349</v>
      </c>
    </row>
    <row r="718" spans="1:6" ht="12.75" customHeight="1" x14ac:dyDescent="0.2">
      <c r="A718" s="53">
        <v>32121</v>
      </c>
      <c r="B718" s="85" t="s">
        <v>1414</v>
      </c>
      <c r="C718" s="50" t="s">
        <v>1415</v>
      </c>
      <c r="D718" s="242">
        <v>27844.6</v>
      </c>
      <c r="E718" s="242">
        <v>28463.24</v>
      </c>
      <c r="F718" s="52">
        <f t="shared" si="188"/>
        <v>102.22175933574195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3825.45</v>
      </c>
      <c r="E720" s="242">
        <v>4018.8</v>
      </c>
      <c r="F720" s="52">
        <f t="shared" si="188"/>
        <v>105.0543073363918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5771.5</v>
      </c>
      <c r="E722" s="242">
        <v>13126.4</v>
      </c>
      <c r="F722" s="52">
        <f t="shared" si="188"/>
        <v>227.43480897513643</v>
      </c>
    </row>
    <row r="723" spans="1:6" ht="12.75" customHeight="1" x14ac:dyDescent="0.2">
      <c r="A723" s="53" t="s">
        <v>1424</v>
      </c>
      <c r="B723" s="85" t="s">
        <v>1425</v>
      </c>
      <c r="C723" s="50" t="s">
        <v>1424</v>
      </c>
      <c r="D723" s="242">
        <v>11943.92</v>
      </c>
      <c r="E723" s="242">
        <v>8303.2900000000009</v>
      </c>
      <c r="F723" s="52">
        <f t="shared" si="188"/>
        <v>69.518968646809427</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1496.06</v>
      </c>
      <c r="E725" s="242">
        <v>3683.48</v>
      </c>
      <c r="F725" s="52">
        <f t="shared" ref="F725:F979" si="190">IF(D725&lt;&gt;0,IF(E725/D725&gt;=100,"&gt;&gt;100",E725/D725*100),"-")</f>
        <v>246.2120503188375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240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41394.39</v>
      </c>
      <c r="E828" s="242">
        <v>62072.59</v>
      </c>
      <c r="F828" s="52">
        <f t="shared" si="190"/>
        <v>149.95411213935029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611848.48</v>
      </c>
      <c r="E6" s="229">
        <f t="shared" si="0"/>
        <v>679620.63000000012</v>
      </c>
      <c r="F6" s="230">
        <f t="shared" ref="F6:F260" si="1">IF(D6&gt;0,IF(E6/D6&gt;=100,"&gt;&gt;100",E6/D6*100),"-")</f>
        <v>111.07662308812145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410499.99000000005</v>
      </c>
      <c r="E7" s="104">
        <f t="shared" si="2"/>
        <v>413037.80000000005</v>
      </c>
      <c r="F7" s="93">
        <f t="shared" si="1"/>
        <v>100.61822413199084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410499.99000000005</v>
      </c>
      <c r="E12" s="104">
        <f t="shared" si="3"/>
        <v>413037.80000000005</v>
      </c>
      <c r="F12" s="93">
        <f t="shared" si="1"/>
        <v>100.61822413199084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355684.17000000004</v>
      </c>
      <c r="E13" s="104">
        <f t="shared" si="4"/>
        <v>342083.95000000007</v>
      </c>
      <c r="F13" s="93">
        <f t="shared" si="1"/>
        <v>96.176321257142263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1088018.05</v>
      </c>
      <c r="E15" s="247">
        <v>1088018.05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732333.88</v>
      </c>
      <c r="E18" s="247">
        <v>745934.1</v>
      </c>
      <c r="F18" s="93">
        <f t="shared" si="1"/>
        <v>101.8571064880953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3734</v>
      </c>
      <c r="E19" s="104">
        <f t="shared" si="5"/>
        <v>12251.76999999996</v>
      </c>
      <c r="F19" s="93">
        <f t="shared" si="1"/>
        <v>328.11381896089881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142978.15</v>
      </c>
      <c r="E20" s="247">
        <v>155843.21</v>
      </c>
      <c r="F20" s="93">
        <f t="shared" si="1"/>
        <v>108.99792031160005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4844.34</v>
      </c>
      <c r="E21" s="247">
        <v>4844.34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9829.31</v>
      </c>
      <c r="E22" s="247">
        <v>9829.31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954.28</v>
      </c>
      <c r="E24" s="247">
        <v>954.28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17261.349999999999</v>
      </c>
      <c r="E26" s="247">
        <v>20839.89</v>
      </c>
      <c r="F26" s="93">
        <f t="shared" si="1"/>
        <v>120.73151868191074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172133.43</v>
      </c>
      <c r="E28" s="247">
        <v>180059.26</v>
      </c>
      <c r="F28" s="93">
        <f t="shared" si="1"/>
        <v>104.60446875426814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51081.819999999992</v>
      </c>
      <c r="E35" s="104">
        <f t="shared" si="7"/>
        <v>58702.080000000002</v>
      </c>
      <c r="F35" s="93">
        <f t="shared" si="1"/>
        <v>114.91775351778777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135708.99</v>
      </c>
      <c r="E36" s="247">
        <v>149720.98000000001</v>
      </c>
      <c r="F36" s="93">
        <f t="shared" si="1"/>
        <v>110.32502710395238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929.06</v>
      </c>
      <c r="E37" s="247">
        <v>929.06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85556.23</v>
      </c>
      <c r="E40" s="247">
        <v>91947.96</v>
      </c>
      <c r="F40" s="93">
        <f t="shared" si="1"/>
        <v>107.47079435360816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25729.17</v>
      </c>
      <c r="E54" s="247">
        <v>25823.42</v>
      </c>
      <c r="F54" s="93">
        <f t="shared" si="1"/>
        <v>100.36631574201577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25729.17</v>
      </c>
      <c r="E55" s="247">
        <v>25823.42</v>
      </c>
      <c r="F55" s="93">
        <f t="shared" si="1"/>
        <v>100.36631574201577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201348.49</v>
      </c>
      <c r="E68" s="104">
        <f t="shared" si="13"/>
        <v>266582.83</v>
      </c>
      <c r="F68" s="93">
        <f t="shared" si="1"/>
        <v>132.39872322856755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55011.659999999996</v>
      </c>
      <c r="E69" s="104">
        <f t="shared" si="14"/>
        <v>97461.28</v>
      </c>
      <c r="F69" s="93">
        <f t="shared" si="1"/>
        <v>177.16476834183879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54839.81</v>
      </c>
      <c r="E70" s="104">
        <f t="shared" si="15"/>
        <v>97398.04</v>
      </c>
      <c r="F70" s="93">
        <f t="shared" si="1"/>
        <v>177.60462700363112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54839.81</v>
      </c>
      <c r="E72" s="247">
        <v>97398.04</v>
      </c>
      <c r="F72" s="93">
        <f t="shared" si="1"/>
        <v>177.60462700363112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171.85</v>
      </c>
      <c r="E76" s="247">
        <v>63.24</v>
      </c>
      <c r="F76" s="93">
        <f t="shared" si="1"/>
        <v>36.79953447774222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9306.85</v>
      </c>
      <c r="E78" s="104">
        <f>E79+SUM(E82:E84)-E85+E86</f>
        <v>11468.05</v>
      </c>
      <c r="F78" s="93">
        <f t="shared" si="1"/>
        <v>123.22160559158037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1641.61</v>
      </c>
      <c r="E83" s="247">
        <v>1641.61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742.93</v>
      </c>
      <c r="E84" s="247">
        <v>742.93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6922.31</v>
      </c>
      <c r="E86" s="247">
        <v>9083.51</v>
      </c>
      <c r="F86" s="93">
        <f t="shared" si="1"/>
        <v>131.22079190328085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22958.700000000004</v>
      </c>
      <c r="E146" s="104">
        <f t="shared" si="26"/>
        <v>22265.260000000002</v>
      </c>
      <c r="F146" s="93">
        <f t="shared" si="1"/>
        <v>96.979619926215321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2080.3999999999996</v>
      </c>
      <c r="E149" s="104">
        <f t="shared" si="27"/>
        <v>2080.3999999999996</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1019.28</v>
      </c>
      <c r="E155" s="247">
        <v>1019.28</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1061.1199999999999</v>
      </c>
      <c r="E157" s="247">
        <v>1061.1199999999999</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11925.26</v>
      </c>
      <c r="E159" s="247">
        <v>8354.5400000000009</v>
      </c>
      <c r="F159" s="93">
        <f t="shared" si="1"/>
        <v>70.057508180115164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8953.0400000000009</v>
      </c>
      <c r="E160" s="247">
        <v>11830.32</v>
      </c>
      <c r="F160" s="93">
        <f t="shared" si="1"/>
        <v>132.13746392286865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1612.04</v>
      </c>
      <c r="E164" s="104">
        <f t="shared" si="28"/>
        <v>1612.04</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1612.04</v>
      </c>
      <c r="E166" s="247">
        <v>1612.04</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112459.24</v>
      </c>
      <c r="E170" s="104">
        <f t="shared" si="29"/>
        <v>133776.20000000001</v>
      </c>
      <c r="F170" s="93">
        <f t="shared" si="1"/>
        <v>118.95527659621388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112459.24</v>
      </c>
      <c r="E173" s="247">
        <v>133776.20000000001</v>
      </c>
      <c r="F173" s="93">
        <f t="shared" si="1"/>
        <v>118.95527659621388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611848.48</v>
      </c>
      <c r="E175" s="104">
        <f t="shared" si="30"/>
        <v>679620.63</v>
      </c>
      <c r="F175" s="93">
        <f t="shared" si="1"/>
        <v>111.07662308812142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150926.37</v>
      </c>
      <c r="E176" s="104">
        <f t="shared" si="31"/>
        <v>165036.76999999999</v>
      </c>
      <c r="F176" s="93">
        <f t="shared" si="1"/>
        <v>109.34919457746184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149371.28</v>
      </c>
      <c r="E177" s="104">
        <f t="shared" si="32"/>
        <v>163845.88999999998</v>
      </c>
      <c r="F177" s="93">
        <f t="shared" si="1"/>
        <v>109.69035680754693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109825.45</v>
      </c>
      <c r="E178" s="247">
        <v>131967.41</v>
      </c>
      <c r="F178" s="93">
        <f t="shared" si="1"/>
        <v>120.16104646054262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32103.279999999999</v>
      </c>
      <c r="E179" s="247">
        <v>23024.74</v>
      </c>
      <c r="F179" s="93">
        <f t="shared" si="1"/>
        <v>71.720833509846983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21.82</v>
      </c>
      <c r="E180" s="104">
        <f t="shared" si="33"/>
        <v>141.47</v>
      </c>
      <c r="F180" s="93">
        <f t="shared" si="1"/>
        <v>648.3501374885426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21.82</v>
      </c>
      <c r="E183" s="247">
        <v>141.47</v>
      </c>
      <c r="F183" s="93">
        <f t="shared" si="1"/>
        <v>648.3501374885426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10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7420.73</v>
      </c>
      <c r="E188" s="247">
        <v>8702.27</v>
      </c>
      <c r="F188" s="93">
        <f t="shared" si="1"/>
        <v>117.26972952795751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1555.09</v>
      </c>
      <c r="E189" s="247">
        <v>1190.8800000000001</v>
      </c>
      <c r="F189" s="93">
        <f t="shared" si="1"/>
        <v>76.579490576108142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460922.11</v>
      </c>
      <c r="E237" s="104">
        <f t="shared" si="41"/>
        <v>514583.86000000004</v>
      </c>
      <c r="F237" s="93">
        <f t="shared" si="1"/>
        <v>111.6422599037395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410499.99</v>
      </c>
      <c r="E238" s="104">
        <f t="shared" si="42"/>
        <v>413037.8</v>
      </c>
      <c r="F238" s="93">
        <f t="shared" si="1"/>
        <v>100.61822413199084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410499.99</v>
      </c>
      <c r="E239" s="104">
        <f t="shared" si="43"/>
        <v>413037.8</v>
      </c>
      <c r="F239" s="93">
        <f t="shared" si="1"/>
        <v>100.61822413199084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410499.99</v>
      </c>
      <c r="E240" s="247">
        <v>413037.8</v>
      </c>
      <c r="F240" s="93">
        <f t="shared" si="1"/>
        <v>100.61822413199084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27907.72</v>
      </c>
      <c r="E245" s="104">
        <f t="shared" si="45"/>
        <v>79725.100000000006</v>
      </c>
      <c r="F245" s="93">
        <f t="shared" si="1"/>
        <v>285.67399988246984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204607.04</v>
      </c>
      <c r="E246" s="104">
        <f t="shared" si="46"/>
        <v>286880.01</v>
      </c>
      <c r="F246" s="93">
        <f t="shared" si="1"/>
        <v>140.21023421285992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204607.04</v>
      </c>
      <c r="E247" s="247">
        <v>286880.01</v>
      </c>
      <c r="F247" s="93">
        <f t="shared" si="1"/>
        <v>140.21023421285992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176699.32</v>
      </c>
      <c r="E250" s="104">
        <f t="shared" si="47"/>
        <v>207154.91</v>
      </c>
      <c r="F250" s="93">
        <f t="shared" si="1"/>
        <v>117.23582750629713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176699.32</v>
      </c>
      <c r="E252" s="247">
        <v>207154.91</v>
      </c>
      <c r="F252" s="93">
        <f t="shared" si="1"/>
        <v>117.23582750629713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20902.36</v>
      </c>
      <c r="E255" s="247">
        <v>20208.919999999998</v>
      </c>
      <c r="F255" s="93">
        <f t="shared" si="1"/>
        <v>96.682479873086095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1612.04</v>
      </c>
      <c r="E256" s="247">
        <v>1612.04</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14110.31</v>
      </c>
      <c r="E259" s="104">
        <f t="shared" si="49"/>
        <v>14110.31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14110.31</v>
      </c>
      <c r="E260" s="248">
        <v>14110.31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9420.4</v>
      </c>
      <c r="E264" s="247">
        <v>2257.2800000000002</v>
      </c>
      <c r="F264" s="93">
        <f t="shared" si="50"/>
        <v>23.961615218037455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13538.3</v>
      </c>
      <c r="E265" s="247">
        <v>20007.98</v>
      </c>
      <c r="F265" s="93">
        <f t="shared" si="50"/>
        <v>147.78797928838924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1612.04</v>
      </c>
      <c r="E266" s="247">
        <v>1612.04</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6922.31</v>
      </c>
      <c r="E268" s="247">
        <v>9033.51</v>
      </c>
      <c r="F268" s="93">
        <f t="shared" si="50"/>
        <v>130.4984896660219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50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12415.44</v>
      </c>
      <c r="E287" s="247">
        <v>13402.99</v>
      </c>
      <c r="F287" s="93">
        <f t="shared" si="50"/>
        <v>107.9542086305439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136955.84</v>
      </c>
      <c r="E288" s="247">
        <v>150442.9</v>
      </c>
      <c r="F288" s="93">
        <f t="shared" si="50"/>
        <v>109.84774362305396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898.56</v>
      </c>
      <c r="E289" s="247">
        <v>898.56</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656.53</v>
      </c>
      <c r="E290" s="247">
        <v>292.32</v>
      </c>
      <c r="F290" s="93">
        <f t="shared" si="50"/>
        <v>44.525002665529371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803.4</v>
      </c>
      <c r="E298" s="247">
        <v>803.4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6617.33</v>
      </c>
      <c r="E302" s="247">
        <v>7898.87</v>
      </c>
      <c r="F302" s="93">
        <f t="shared" si="50"/>
        <v>119.36642120009127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1532705.64</v>
      </c>
      <c r="E114" s="81">
        <f t="shared" si="22"/>
        <v>1968585.83</v>
      </c>
      <c r="F114" s="63">
        <f t="shared" si="1"/>
        <v>128.43861069109136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1429168.38</v>
      </c>
      <c r="E115" s="81">
        <f t="shared" si="23"/>
        <v>1968585.83</v>
      </c>
      <c r="F115" s="63">
        <f t="shared" si="1"/>
        <v>137.74344979560772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1429168.38</v>
      </c>
      <c r="E117" s="249">
        <v>1968585.83</v>
      </c>
      <c r="F117" s="63">
        <f t="shared" si="1"/>
        <v>137.74344979560772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103537.26</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1532705.64</v>
      </c>
      <c r="E141" s="106">
        <f t="shared" si="28"/>
        <v>1968585.83</v>
      </c>
      <c r="F141" s="82">
        <f t="shared" si="1"/>
        <v>128.43861069109136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150926.37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1982437.56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1951981.97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1592978.43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292531.24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2834.14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62054.59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1583.57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30455.59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1968327.1600000001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1937507.36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1570836.47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301609.78000000003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2714.49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62044.59</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302.02999999999997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30819.8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165036.77000000002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165036.77000000002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163845.89000000001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1190.8800000000001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15368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2025-01-31T10:12:15Z</dcterms:modified>
</cp:coreProperties>
</file>